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6" i="2" l="1"/>
  <c r="D25" i="2"/>
  <c r="D24" i="2" s="1"/>
  <c r="C24" i="2"/>
  <c r="C25" i="2"/>
  <c r="C26" i="2"/>
  <c r="E21" i="2"/>
  <c r="E19" i="2"/>
  <c r="E17" i="2"/>
  <c r="D27" i="1" l="1"/>
  <c r="C27" i="1"/>
  <c r="D45" i="1" l="1"/>
  <c r="C45" i="1"/>
  <c r="E46" i="1"/>
  <c r="E30" i="2" l="1"/>
  <c r="E31" i="2"/>
  <c r="E29" i="2"/>
  <c r="C9" i="2" l="1"/>
  <c r="D9" i="2"/>
  <c r="C48" i="1" l="1"/>
  <c r="C41" i="1"/>
  <c r="C39" i="1"/>
  <c r="C37" i="1"/>
  <c r="C31" i="1"/>
  <c r="C22" i="1"/>
  <c r="C19" i="1"/>
  <c r="C17" i="1"/>
  <c r="D9" i="1"/>
  <c r="C9" i="1"/>
  <c r="D41" i="1"/>
  <c r="C50" i="1" l="1"/>
  <c r="E13" i="1"/>
  <c r="D19" i="1" l="1"/>
  <c r="E43" i="1" l="1"/>
  <c r="D39" i="1"/>
  <c r="D48" i="1" l="1"/>
  <c r="D37" i="1"/>
  <c r="D31" i="1"/>
  <c r="D22" i="1"/>
  <c r="D17" i="1"/>
  <c r="E9" i="1"/>
  <c r="D32" i="2"/>
  <c r="D50" i="1" l="1"/>
  <c r="C32" i="2"/>
  <c r="E28" i="2" l="1"/>
  <c r="E27" i="2"/>
  <c r="E26" i="2"/>
  <c r="E25" i="2"/>
  <c r="E24" i="2"/>
  <c r="E22" i="2"/>
  <c r="E20" i="2"/>
  <c r="E18" i="2"/>
  <c r="E16" i="2"/>
  <c r="E15" i="2"/>
  <c r="E14" i="2"/>
  <c r="E12" i="2"/>
  <c r="E11" i="2"/>
  <c r="E10" i="2"/>
  <c r="E49" i="1"/>
  <c r="E47" i="1"/>
  <c r="E44" i="1"/>
  <c r="E42" i="1"/>
  <c r="E40" i="1"/>
  <c r="E38" i="1"/>
  <c r="E36" i="1"/>
  <c r="E35" i="1"/>
  <c r="E34" i="1"/>
  <c r="E33" i="1"/>
  <c r="E32" i="1"/>
  <c r="E30" i="1"/>
  <c r="E29" i="1"/>
  <c r="E28" i="1"/>
  <c r="E26" i="1"/>
  <c r="E25" i="1"/>
  <c r="E24" i="1"/>
  <c r="E23" i="1"/>
  <c r="E21" i="1"/>
  <c r="E20" i="1"/>
  <c r="E18" i="1"/>
  <c r="E16" i="1"/>
  <c r="E15" i="1"/>
  <c r="E14" i="1"/>
  <c r="E12" i="1"/>
  <c r="E11" i="1"/>
  <c r="E10" i="1"/>
  <c r="E41" i="1" l="1"/>
  <c r="E27" i="1"/>
  <c r="E39" i="1"/>
  <c r="E45" i="1"/>
  <c r="E37" i="1"/>
  <c r="E17" i="1"/>
  <c r="E22" i="1"/>
  <c r="E48" i="1"/>
  <c r="E19" i="1"/>
  <c r="E31" i="1"/>
  <c r="E9" i="2"/>
  <c r="E32" i="2"/>
  <c r="E50" i="1" l="1"/>
</calcChain>
</file>

<file path=xl/sharedStrings.xml><?xml version="1.0" encoding="utf-8"?>
<sst xmlns="http://schemas.openxmlformats.org/spreadsheetml/2006/main" count="148" uniqueCount="140">
  <si>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</si>
  <si>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</si>
  <si>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</si>
  <si>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</si>
  <si>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</si>
  <si>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</si>
  <si>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</si>
  <si>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</si>
  <si>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</si>
  <si>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</si>
  <si>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</si>
  <si>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</si>
  <si>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</si>
  <si>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</si>
  <si>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</si>
  <si>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</si>
  <si>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</si>
  <si>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</si>
  <si>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</si>
  <si>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</si>
  <si>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</si>
  <si>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</si>
  <si>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</si>
  <si>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</si>
  <si>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</si>
  <si>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</si>
  <si>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</si>
  <si>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</si>
  <si>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</si>
  <si>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</si>
  <si>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</si>
  <si>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</si>
  <si>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</si>
  <si>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</si>
  <si>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</si>
  <si>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</si>
  <si>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</si>
  <si>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</si>
  <si>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</si>
  <si>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</si>
  <si>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</si>
  <si>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</si>
  <si>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</si>
  <si>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</si>
  <si>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</si>
  <si>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</si>
  <si>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</si>
  <si>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</si>
  <si>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</si>
  <si>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</si>
  <si>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</si>
  <si>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</si>
  <si>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</si>
  <si>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</si>
  <si>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</si>
  <si>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</si>
  <si>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</si>
  <si>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</si>
  <si>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</si>
  <si>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</si>
  <si>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</si>
  <si>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</si>
  <si>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</si>
  <si>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</si>
  <si>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</si>
  <si>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</si>
  <si>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</si>
  <si>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</si>
  <si>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</si>
  <si>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</si>
  <si>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</si>
  <si>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</si>
  <si>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</si>
  <si>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</si>
  <si>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</si>
  <si>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</si>
  <si>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</si>
  <si>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</si>
  <si>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</si>
  <si>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</si>
  <si>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</si>
  <si>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</si>
  <si>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</si>
  <si>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</si>
  <si>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</si>
  <si>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</si>
  <si>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</si>
  <si>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</si>
  <si>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</si>
  <si>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</si>
  <si>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</si>
  <si>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</si>
  <si>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</si>
  <si>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</si>
  <si>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</si>
  <si>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</si>
  <si>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</si>
  <si>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</si>
  <si>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</si>
  <si>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</si>
  <si>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</si>
  <si>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</si>
  <si>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</si>
  <si>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</si>
  <si>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</si>
  <si>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</si>
  <si>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</si>
  <si>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</si>
  <si>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</si>
  <si>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</si>
  <si>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</si>
  <si>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</si>
  <si>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</si>
  <si>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</si>
  <si>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</si>
  <si>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</si>
  <si>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</si>
  <si>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</si>
  <si>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</si>
  <si>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</si>
  <si>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</si>
  <si>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</si>
  <si>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</si>
  <si>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</si>
  <si>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</si>
  <si>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</si>
  <si>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</si>
  <si>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</si>
  <si>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</si>
  <si>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</si>
  <si>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</si>
  <si>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</si>
  <si>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</si>
  <si>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</si>
  <si>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Невыясненые поступления</t>
  </si>
  <si>
    <t>1 17 00000</t>
  </si>
  <si>
    <t>Физическая культура</t>
  </si>
  <si>
    <t>Земельный налог</t>
  </si>
  <si>
    <t>11 01</t>
  </si>
  <si>
    <t>на 01.12.2023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</si>
</sst>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1" fillId="0" borderId="0" xfId="0" applyNumberFormat="1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/>
    <xf numFmtId="0" fontId="1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/>
    <xf numFmtId="4" fontId="1" fillId="0" borderId="0" xfId="0" applyNumberFormat="1" applyFont="1" applyFill="1"/>
    <xf numFmtId="4" fontId="1" fillId="0" borderId="2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/>
    <xf numFmtId="0" fontId="7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distributed" textRotation="90" wrapText="1"/>
    </xf>
    <xf numFmtId="164" fontId="5" fillId="0" borderId="0" xfId="0" applyNumberFormat="1" applyFont="1" applyFill="1" applyBorder="1"/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"/>
  <sheetViews>
    <sheetView tabSelected="1" zoomScaleNormal="100" workbookViewId="0">
      <selection activeCell="A2" sqref="A2:E2"/>
    </sheetView>
  </sheetViews>
  <sheetFormatPr defaultColWidth="9.140625" defaultRowHeight="12.75" x14ac:dyDescent="0.2"/>
  <cols>
    <col min="1" max="1" width="61.140625" style="1" customWidth="1"/>
    <col min="2" max="2" width="13" style="20" customWidth="1"/>
    <col min="3" max="3" width="15" style="20" customWidth="1"/>
    <col min="4" max="4" width="14.7109375" style="20" customWidth="1"/>
    <col min="5" max="5" width="11.28515625" style="20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.5" customHeight="1" x14ac:dyDescent="0.2">
      <c r="A1" s="54"/>
      <c r="B1" s="54"/>
      <c r="C1" s="54"/>
      <c r="D1" s="54"/>
      <c r="E1" s="54"/>
    </row>
    <row r="2" spans="1:1024" ht="54" customHeight="1" x14ac:dyDescent="0.3">
      <c r="A2" s="57" t="s">
        <v>0</v>
      </c>
      <c r="B2" s="57"/>
      <c r="C2" s="57"/>
      <c r="D2" s="57"/>
      <c r="E2" s="57"/>
    </row>
    <row r="3" spans="1:1024" ht="9" customHeight="1" x14ac:dyDescent="0.25">
      <c r="A3" s="53"/>
      <c r="B3" s="53"/>
      <c r="C3" s="53"/>
      <c r="D3" s="53"/>
      <c r="E3" s="48"/>
    </row>
    <row r="4" spans="1:1024" ht="20.25" x14ac:dyDescent="0.3">
      <c r="A4" s="57" t="s">
        <v>139</v>
      </c>
      <c r="B4" s="57"/>
      <c r="C4" s="57"/>
      <c r="D4" s="57"/>
      <c r="E4" s="48"/>
    </row>
    <row r="5" spans="1:1024" ht="3.75" customHeight="1" x14ac:dyDescent="0.2"/>
    <row r="6" spans="1:1024" x14ac:dyDescent="0.2">
      <c r="A6" s="4"/>
      <c r="B6" s="41"/>
      <c r="E6" s="20" t="s">
        <v>1</v>
      </c>
    </row>
    <row r="7" spans="1:1024" ht="116.25" customHeight="1" x14ac:dyDescent="0.2">
      <c r="A7" s="27" t="s">
        <v>2</v>
      </c>
      <c r="B7" s="42" t="s">
        <v>3</v>
      </c>
      <c r="C7" s="42" t="s">
        <v>4</v>
      </c>
      <c r="D7" s="52" t="s">
        <v>5</v>
      </c>
      <c r="E7" s="49" t="s">
        <v>6</v>
      </c>
    </row>
    <row r="8" spans="1:1024" s="4" customFormat="1" x14ac:dyDescent="0.2">
      <c r="A8" s="5">
        <v>2</v>
      </c>
      <c r="B8" s="43">
        <v>3</v>
      </c>
      <c r="C8" s="43">
        <v>6</v>
      </c>
      <c r="D8" s="43">
        <v>7</v>
      </c>
      <c r="E8" s="43">
        <v>8</v>
      </c>
      <c r="AMH8"/>
      <c r="AMI8"/>
      <c r="AMJ8"/>
    </row>
    <row r="9" spans="1:1024" s="21" customFormat="1" ht="17.25" customHeight="1" x14ac:dyDescent="0.2">
      <c r="A9" s="35" t="s">
        <v>7</v>
      </c>
      <c r="B9" s="36" t="s">
        <v>8</v>
      </c>
      <c r="C9" s="37">
        <f>C10+C11+C12+C13+C14+C15+C16</f>
        <v>87675.217999999993</v>
      </c>
      <c r="D9" s="37">
        <f>D10+D11+D12+D13+D14+D15+D16</f>
        <v>62936.800000000003</v>
      </c>
      <c r="E9" s="34">
        <f>D9/C9*100</f>
        <v>71.784024534732268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</row>
    <row r="10" spans="1:1024" s="21" customFormat="1" ht="25.5" x14ac:dyDescent="0.2">
      <c r="A10" s="16" t="s">
        <v>9</v>
      </c>
      <c r="B10" s="17" t="s">
        <v>10</v>
      </c>
      <c r="C10" s="18">
        <v>3639.93</v>
      </c>
      <c r="D10" s="18">
        <v>3196.91</v>
      </c>
      <c r="E10" s="19">
        <f>D10/C10*100</f>
        <v>87.82888681925202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</row>
    <row r="11" spans="1:1024" s="21" customFormat="1" ht="38.25" x14ac:dyDescent="0.2">
      <c r="A11" s="22" t="s">
        <v>11</v>
      </c>
      <c r="B11" s="23" t="s">
        <v>12</v>
      </c>
      <c r="C11" s="18">
        <v>2061</v>
      </c>
      <c r="D11" s="18">
        <v>1656.28</v>
      </c>
      <c r="E11" s="19">
        <f>D11/C11*100</f>
        <v>80.362930616205716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</row>
    <row r="12" spans="1:1024" s="21" customFormat="1" ht="38.25" x14ac:dyDescent="0.2">
      <c r="A12" s="24" t="s">
        <v>13</v>
      </c>
      <c r="B12" s="25" t="s">
        <v>14</v>
      </c>
      <c r="C12" s="18">
        <v>29288.03</v>
      </c>
      <c r="D12" s="18">
        <v>22249.58</v>
      </c>
      <c r="E12" s="19">
        <f>D12/C12*100</f>
        <v>75.968168565792922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</row>
    <row r="13" spans="1:1024" s="21" customFormat="1" x14ac:dyDescent="0.2">
      <c r="A13" s="24" t="s">
        <v>15</v>
      </c>
      <c r="B13" s="25" t="s">
        <v>16</v>
      </c>
      <c r="C13" s="18">
        <v>1.3</v>
      </c>
      <c r="D13" s="18">
        <v>0</v>
      </c>
      <c r="E13" s="19">
        <f>D13/C13*100</f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</row>
    <row r="14" spans="1:1024" s="21" customFormat="1" ht="25.5" x14ac:dyDescent="0.2">
      <c r="A14" s="22" t="s">
        <v>18</v>
      </c>
      <c r="B14" s="23" t="s">
        <v>19</v>
      </c>
      <c r="C14" s="18">
        <v>13340.28</v>
      </c>
      <c r="D14" s="18">
        <v>10345</v>
      </c>
      <c r="E14" s="19">
        <f t="shared" ref="E14:E50" si="0">D14/C14*100</f>
        <v>77.547097961961825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</row>
    <row r="15" spans="1:1024" s="21" customFormat="1" x14ac:dyDescent="0.2">
      <c r="A15" s="24" t="s">
        <v>20</v>
      </c>
      <c r="B15" s="26" t="s">
        <v>21</v>
      </c>
      <c r="C15" s="18">
        <v>2992.2779999999998</v>
      </c>
      <c r="D15" s="18">
        <v>0</v>
      </c>
      <c r="E15" s="19">
        <f t="shared" si="0"/>
        <v>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</row>
    <row r="16" spans="1:1024" s="21" customFormat="1" x14ac:dyDescent="0.2">
      <c r="A16" s="24" t="s">
        <v>22</v>
      </c>
      <c r="B16" s="26" t="s">
        <v>23</v>
      </c>
      <c r="C16" s="18">
        <v>36352.400000000001</v>
      </c>
      <c r="D16" s="18">
        <v>25489.03</v>
      </c>
      <c r="E16" s="19">
        <f t="shared" si="0"/>
        <v>70.116498498035881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  <c r="ALI16" s="20"/>
      <c r="ALJ16" s="20"/>
      <c r="ALK16" s="20"/>
      <c r="ALL16" s="20"/>
      <c r="ALM16" s="20"/>
      <c r="ALN16" s="20"/>
      <c r="ALO16" s="20"/>
      <c r="ALP16" s="20"/>
      <c r="ALQ16" s="20"/>
      <c r="ALR16" s="20"/>
      <c r="ALS16" s="20"/>
      <c r="ALT16" s="20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</row>
    <row r="17" spans="1:1021" s="21" customFormat="1" ht="20.25" customHeight="1" x14ac:dyDescent="0.2">
      <c r="A17" s="32" t="s">
        <v>24</v>
      </c>
      <c r="B17" s="33" t="s">
        <v>25</v>
      </c>
      <c r="C17" s="37">
        <f>C18</f>
        <v>336.4</v>
      </c>
      <c r="D17" s="37">
        <f>D18</f>
        <v>255.63</v>
      </c>
      <c r="E17" s="34">
        <f t="shared" si="0"/>
        <v>75.989892984542223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</row>
    <row r="18" spans="1:1021" s="21" customFormat="1" x14ac:dyDescent="0.2">
      <c r="A18" s="24" t="s">
        <v>26</v>
      </c>
      <c r="B18" s="26" t="s">
        <v>27</v>
      </c>
      <c r="C18" s="28">
        <v>336.4</v>
      </c>
      <c r="D18" s="18">
        <v>255.63</v>
      </c>
      <c r="E18" s="19">
        <f t="shared" si="0"/>
        <v>75.989892984542223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</row>
    <row r="19" spans="1:1021" ht="29.25" customHeight="1" x14ac:dyDescent="0.2">
      <c r="A19" s="8" t="s">
        <v>28</v>
      </c>
      <c r="B19" s="33" t="s">
        <v>29</v>
      </c>
      <c r="C19" s="31">
        <f>C20+C21</f>
        <v>9611.34</v>
      </c>
      <c r="D19" s="31">
        <f>D20+D21</f>
        <v>6433.93</v>
      </c>
      <c r="E19" s="34">
        <f t="shared" si="0"/>
        <v>66.941030074890705</v>
      </c>
    </row>
    <row r="20" spans="1:1021" x14ac:dyDescent="0.2">
      <c r="A20" s="7" t="s">
        <v>30</v>
      </c>
      <c r="B20" s="26" t="s">
        <v>31</v>
      </c>
      <c r="C20" s="28">
        <v>9521.0400000000009</v>
      </c>
      <c r="D20" s="18">
        <v>6393.63</v>
      </c>
      <c r="E20" s="19">
        <f t="shared" si="0"/>
        <v>67.152642988581078</v>
      </c>
    </row>
    <row r="21" spans="1:1021" ht="25.5" x14ac:dyDescent="0.2">
      <c r="A21" s="7" t="s">
        <v>32</v>
      </c>
      <c r="B21" s="26" t="s">
        <v>33</v>
      </c>
      <c r="C21" s="28">
        <v>90.3</v>
      </c>
      <c r="D21" s="18">
        <v>40.299999999999997</v>
      </c>
      <c r="E21" s="19">
        <f t="shared" si="0"/>
        <v>44.629014396456256</v>
      </c>
    </row>
    <row r="22" spans="1:1021" s="21" customFormat="1" ht="18.75" customHeight="1" x14ac:dyDescent="0.2">
      <c r="A22" s="32" t="s">
        <v>34</v>
      </c>
      <c r="B22" s="33" t="s">
        <v>35</v>
      </c>
      <c r="C22" s="31">
        <f>C23+C24+C25+C26</f>
        <v>43165.154999999999</v>
      </c>
      <c r="D22" s="31">
        <f>+D23+D24+D25+D26</f>
        <v>9659.3983499999995</v>
      </c>
      <c r="E22" s="34">
        <f t="shared" si="0"/>
        <v>22.377768248486539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</row>
    <row r="23" spans="1:1021" s="21" customFormat="1" x14ac:dyDescent="0.2">
      <c r="A23" s="24" t="s">
        <v>36</v>
      </c>
      <c r="B23" s="26" t="s">
        <v>37</v>
      </c>
      <c r="C23" s="28">
        <v>191.1</v>
      </c>
      <c r="D23" s="28">
        <v>171.92</v>
      </c>
      <c r="E23" s="19">
        <f t="shared" si="0"/>
        <v>89.963369963369956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</row>
    <row r="24" spans="1:1021" s="21" customFormat="1" x14ac:dyDescent="0.2">
      <c r="A24" s="24" t="s">
        <v>38</v>
      </c>
      <c r="B24" s="26" t="s">
        <v>39</v>
      </c>
      <c r="C24" s="28">
        <v>88</v>
      </c>
      <c r="D24" s="28">
        <v>29.58</v>
      </c>
      <c r="E24" s="19">
        <f t="shared" si="0"/>
        <v>33.61363636363636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</row>
    <row r="25" spans="1:1021" s="21" customFormat="1" x14ac:dyDescent="0.2">
      <c r="A25" s="24" t="s">
        <v>40</v>
      </c>
      <c r="B25" s="26" t="s">
        <v>41</v>
      </c>
      <c r="C25" s="28">
        <v>40190.129999999997</v>
      </c>
      <c r="D25" s="18">
        <v>9342.0499999999993</v>
      </c>
      <c r="E25" s="19">
        <f t="shared" si="0"/>
        <v>23.244637427149399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  <c r="AKT25" s="20"/>
      <c r="AKU25" s="20"/>
      <c r="AKV25" s="20"/>
      <c r="AKW25" s="20"/>
      <c r="AKX25" s="20"/>
      <c r="AKY25" s="20"/>
      <c r="AKZ25" s="20"/>
      <c r="ALA25" s="20"/>
      <c r="ALB25" s="20"/>
      <c r="ALC25" s="20"/>
      <c r="ALD25" s="20"/>
      <c r="ALE25" s="20"/>
      <c r="ALF25" s="20"/>
      <c r="ALG25" s="20"/>
      <c r="ALH25" s="20"/>
      <c r="ALI25" s="20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</row>
    <row r="26" spans="1:1021" s="21" customFormat="1" x14ac:dyDescent="0.2">
      <c r="A26" s="24" t="s">
        <v>42</v>
      </c>
      <c r="B26" s="26" t="s">
        <v>43</v>
      </c>
      <c r="C26" s="28">
        <v>2695.9250000000002</v>
      </c>
      <c r="D26" s="18">
        <v>115.84835</v>
      </c>
      <c r="E26" s="19">
        <f t="shared" si="0"/>
        <v>4.2971651659448984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  <c r="AMG26" s="20"/>
    </row>
    <row r="27" spans="1:1021" ht="18" customHeight="1" x14ac:dyDescent="0.2">
      <c r="A27" s="8" t="s">
        <v>44</v>
      </c>
      <c r="B27" s="33" t="s">
        <v>45</v>
      </c>
      <c r="C27" s="31">
        <f>C28+C29+C30</f>
        <v>318409.32</v>
      </c>
      <c r="D27" s="31">
        <f>D28+D29+D30</f>
        <v>66387.565000000002</v>
      </c>
      <c r="E27" s="31">
        <f t="shared" ref="E27" si="1">E28+E29+E30</f>
        <v>165.43164748499956</v>
      </c>
    </row>
    <row r="28" spans="1:1021" s="21" customFormat="1" x14ac:dyDescent="0.2">
      <c r="A28" s="24" t="s">
        <v>46</v>
      </c>
      <c r="B28" s="26" t="s">
        <v>47</v>
      </c>
      <c r="C28" s="28">
        <v>18205.12</v>
      </c>
      <c r="D28" s="18">
        <v>14724.625</v>
      </c>
      <c r="E28" s="19">
        <f t="shared" si="0"/>
        <v>80.881779411506216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</row>
    <row r="29" spans="1:1021" s="21" customFormat="1" x14ac:dyDescent="0.2">
      <c r="A29" s="24" t="s">
        <v>48</v>
      </c>
      <c r="B29" s="26" t="s">
        <v>49</v>
      </c>
      <c r="C29" s="28">
        <v>241199.51</v>
      </c>
      <c r="D29" s="18">
        <v>2349.25</v>
      </c>
      <c r="E29" s="19">
        <f t="shared" si="0"/>
        <v>0.97398622410136726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  <c r="ZZ29" s="20"/>
      <c r="AAA29" s="20"/>
      <c r="AAB29" s="20"/>
      <c r="AAC29" s="20"/>
      <c r="AAD29" s="20"/>
      <c r="AAE29" s="20"/>
      <c r="AAF29" s="20"/>
      <c r="AAG29" s="20"/>
      <c r="AAH29" s="20"/>
      <c r="AAI29" s="20"/>
      <c r="AAJ29" s="20"/>
      <c r="AAK29" s="20"/>
      <c r="AAL29" s="20"/>
      <c r="AAM29" s="20"/>
      <c r="AAN29" s="20"/>
      <c r="AAO29" s="20"/>
      <c r="AAP29" s="20"/>
      <c r="AAQ29" s="20"/>
      <c r="AAR29" s="20"/>
      <c r="AAS29" s="20"/>
      <c r="AAT29" s="20"/>
      <c r="AAU29" s="20"/>
      <c r="AAV29" s="20"/>
      <c r="AAW29" s="20"/>
      <c r="AAX29" s="20"/>
      <c r="AAY29" s="20"/>
      <c r="AAZ29" s="20"/>
      <c r="ABA29" s="20"/>
      <c r="ABB29" s="20"/>
      <c r="ABC29" s="20"/>
      <c r="ABD29" s="20"/>
      <c r="ABE29" s="20"/>
      <c r="ABF29" s="20"/>
      <c r="ABG29" s="20"/>
      <c r="ABH29" s="20"/>
      <c r="ABI29" s="20"/>
      <c r="ABJ29" s="20"/>
      <c r="ABK29" s="20"/>
      <c r="ABL29" s="20"/>
      <c r="ABM29" s="20"/>
      <c r="ABN29" s="20"/>
      <c r="ABO29" s="20"/>
      <c r="ABP29" s="20"/>
      <c r="ABQ29" s="20"/>
      <c r="ABR29" s="20"/>
      <c r="ABS29" s="20"/>
      <c r="ABT29" s="20"/>
      <c r="ABU29" s="20"/>
      <c r="ABV29" s="20"/>
      <c r="ABW29" s="20"/>
      <c r="ABX29" s="20"/>
      <c r="ABY29" s="20"/>
      <c r="ABZ29" s="20"/>
      <c r="ACA29" s="20"/>
      <c r="ACB29" s="20"/>
      <c r="ACC29" s="20"/>
      <c r="ACD29" s="20"/>
      <c r="ACE29" s="20"/>
      <c r="ACF29" s="20"/>
      <c r="ACG29" s="20"/>
      <c r="ACH29" s="20"/>
      <c r="ACI29" s="20"/>
      <c r="ACJ29" s="20"/>
      <c r="ACK29" s="20"/>
      <c r="ACL29" s="20"/>
      <c r="ACM29" s="20"/>
      <c r="ACN29" s="20"/>
      <c r="ACO29" s="20"/>
      <c r="ACP29" s="20"/>
      <c r="ACQ29" s="20"/>
      <c r="ACR29" s="20"/>
      <c r="ACS29" s="20"/>
      <c r="ACT29" s="20"/>
      <c r="ACU29" s="20"/>
      <c r="ACV29" s="20"/>
      <c r="ACW29" s="20"/>
      <c r="ACX29" s="20"/>
      <c r="ACY29" s="20"/>
      <c r="ACZ29" s="20"/>
      <c r="ADA29" s="20"/>
      <c r="ADB29" s="20"/>
      <c r="ADC29" s="20"/>
      <c r="ADD29" s="20"/>
      <c r="ADE29" s="20"/>
      <c r="ADF29" s="20"/>
      <c r="ADG29" s="20"/>
      <c r="ADH29" s="20"/>
      <c r="ADI29" s="20"/>
      <c r="ADJ29" s="20"/>
      <c r="ADK29" s="20"/>
      <c r="ADL29" s="20"/>
      <c r="ADM29" s="20"/>
      <c r="ADN29" s="20"/>
      <c r="ADO29" s="20"/>
      <c r="ADP29" s="20"/>
      <c r="ADQ29" s="20"/>
      <c r="ADR29" s="20"/>
      <c r="ADS29" s="20"/>
      <c r="ADT29" s="20"/>
      <c r="ADU29" s="20"/>
      <c r="ADV29" s="20"/>
      <c r="ADW29" s="20"/>
      <c r="ADX29" s="20"/>
      <c r="ADY29" s="20"/>
      <c r="ADZ29" s="20"/>
      <c r="AEA29" s="20"/>
      <c r="AEB29" s="20"/>
      <c r="AEC29" s="20"/>
      <c r="AED29" s="20"/>
      <c r="AEE29" s="20"/>
      <c r="AEF29" s="20"/>
      <c r="AEG29" s="20"/>
      <c r="AEH29" s="20"/>
      <c r="AEI29" s="20"/>
      <c r="AEJ29" s="20"/>
      <c r="AEK29" s="20"/>
      <c r="AEL29" s="20"/>
      <c r="AEM29" s="20"/>
      <c r="AEN29" s="20"/>
      <c r="AEO29" s="20"/>
      <c r="AEP29" s="20"/>
      <c r="AEQ29" s="20"/>
      <c r="AER29" s="20"/>
      <c r="AES29" s="20"/>
      <c r="AET29" s="20"/>
      <c r="AEU29" s="20"/>
      <c r="AEV29" s="20"/>
      <c r="AEW29" s="20"/>
      <c r="AEX29" s="20"/>
      <c r="AEY29" s="20"/>
      <c r="AEZ29" s="20"/>
      <c r="AFA29" s="20"/>
      <c r="AFB29" s="20"/>
      <c r="AFC29" s="20"/>
      <c r="AFD29" s="20"/>
      <c r="AFE29" s="20"/>
      <c r="AFF29" s="20"/>
      <c r="AFG29" s="20"/>
      <c r="AFH29" s="20"/>
      <c r="AFI29" s="20"/>
      <c r="AFJ29" s="20"/>
      <c r="AFK29" s="20"/>
      <c r="AFL29" s="20"/>
      <c r="AFM29" s="20"/>
      <c r="AFN29" s="20"/>
      <c r="AFO29" s="20"/>
      <c r="AFP29" s="20"/>
      <c r="AFQ29" s="20"/>
      <c r="AFR29" s="20"/>
      <c r="AFS29" s="20"/>
      <c r="AFT29" s="20"/>
      <c r="AFU29" s="20"/>
      <c r="AFV29" s="20"/>
      <c r="AFW29" s="20"/>
      <c r="AFX29" s="20"/>
      <c r="AFY29" s="20"/>
      <c r="AFZ29" s="20"/>
      <c r="AGA29" s="20"/>
      <c r="AGB29" s="20"/>
      <c r="AGC29" s="20"/>
      <c r="AGD29" s="20"/>
      <c r="AGE29" s="20"/>
      <c r="AGF29" s="20"/>
      <c r="AGG29" s="20"/>
      <c r="AGH29" s="20"/>
      <c r="AGI29" s="20"/>
      <c r="AGJ29" s="20"/>
      <c r="AGK29" s="20"/>
      <c r="AGL29" s="20"/>
      <c r="AGM29" s="20"/>
      <c r="AGN29" s="20"/>
      <c r="AGO29" s="20"/>
      <c r="AGP29" s="20"/>
      <c r="AGQ29" s="20"/>
      <c r="AGR29" s="20"/>
      <c r="AGS29" s="20"/>
      <c r="AGT29" s="20"/>
      <c r="AGU29" s="20"/>
      <c r="AGV29" s="20"/>
      <c r="AGW29" s="20"/>
      <c r="AGX29" s="20"/>
      <c r="AGY29" s="20"/>
      <c r="AGZ29" s="20"/>
      <c r="AHA29" s="20"/>
      <c r="AHB29" s="20"/>
      <c r="AHC29" s="20"/>
      <c r="AHD29" s="20"/>
      <c r="AHE29" s="20"/>
      <c r="AHF29" s="20"/>
      <c r="AHG29" s="20"/>
      <c r="AHH29" s="20"/>
      <c r="AHI29" s="20"/>
      <c r="AHJ29" s="20"/>
      <c r="AHK29" s="20"/>
      <c r="AHL29" s="20"/>
      <c r="AHM29" s="20"/>
      <c r="AHN29" s="20"/>
      <c r="AHO29" s="20"/>
      <c r="AHP29" s="20"/>
      <c r="AHQ29" s="20"/>
      <c r="AHR29" s="20"/>
      <c r="AHS29" s="20"/>
      <c r="AHT29" s="20"/>
      <c r="AHU29" s="20"/>
      <c r="AHV29" s="20"/>
      <c r="AHW29" s="20"/>
      <c r="AHX29" s="20"/>
      <c r="AHY29" s="20"/>
      <c r="AHZ29" s="20"/>
      <c r="AIA29" s="20"/>
      <c r="AIB29" s="20"/>
      <c r="AIC29" s="20"/>
      <c r="AID29" s="20"/>
      <c r="AIE29" s="20"/>
      <c r="AIF29" s="20"/>
      <c r="AIG29" s="20"/>
      <c r="AIH29" s="20"/>
      <c r="AII29" s="20"/>
      <c r="AIJ29" s="20"/>
      <c r="AIK29" s="20"/>
      <c r="AIL29" s="20"/>
      <c r="AIM29" s="20"/>
      <c r="AIN29" s="20"/>
      <c r="AIO29" s="20"/>
      <c r="AIP29" s="20"/>
      <c r="AIQ29" s="20"/>
      <c r="AIR29" s="20"/>
      <c r="AIS29" s="20"/>
      <c r="AIT29" s="20"/>
      <c r="AIU29" s="20"/>
      <c r="AIV29" s="20"/>
      <c r="AIW29" s="20"/>
      <c r="AIX29" s="20"/>
      <c r="AIY29" s="20"/>
      <c r="AIZ29" s="20"/>
      <c r="AJA29" s="20"/>
      <c r="AJB29" s="20"/>
      <c r="AJC29" s="20"/>
      <c r="AJD29" s="20"/>
      <c r="AJE29" s="20"/>
      <c r="AJF29" s="20"/>
      <c r="AJG29" s="20"/>
      <c r="AJH29" s="20"/>
      <c r="AJI29" s="20"/>
      <c r="AJJ29" s="20"/>
      <c r="AJK29" s="20"/>
      <c r="AJL29" s="20"/>
      <c r="AJM29" s="20"/>
      <c r="AJN29" s="20"/>
      <c r="AJO29" s="20"/>
      <c r="AJP29" s="20"/>
      <c r="AJQ29" s="20"/>
      <c r="AJR29" s="20"/>
      <c r="AJS29" s="20"/>
      <c r="AJT29" s="20"/>
      <c r="AJU29" s="20"/>
      <c r="AJV29" s="20"/>
      <c r="AJW29" s="20"/>
      <c r="AJX29" s="20"/>
      <c r="AJY29" s="20"/>
      <c r="AJZ29" s="20"/>
      <c r="AKA29" s="20"/>
      <c r="AKB29" s="20"/>
      <c r="AKC29" s="20"/>
      <c r="AKD29" s="20"/>
      <c r="AKE29" s="20"/>
      <c r="AKF29" s="20"/>
      <c r="AKG29" s="20"/>
      <c r="AKH29" s="20"/>
      <c r="AKI29" s="20"/>
      <c r="AKJ29" s="20"/>
      <c r="AKK29" s="20"/>
      <c r="AKL29" s="20"/>
      <c r="AKM29" s="20"/>
      <c r="AKN29" s="20"/>
      <c r="AKO29" s="20"/>
      <c r="AKP29" s="20"/>
      <c r="AKQ29" s="20"/>
      <c r="AKR29" s="20"/>
      <c r="AKS29" s="20"/>
      <c r="AKT29" s="20"/>
      <c r="AKU29" s="20"/>
      <c r="AKV29" s="20"/>
      <c r="AKW29" s="20"/>
      <c r="AKX29" s="20"/>
      <c r="AKY29" s="20"/>
      <c r="AKZ29" s="20"/>
      <c r="ALA29" s="20"/>
      <c r="ALB29" s="20"/>
      <c r="ALC29" s="20"/>
      <c r="ALD29" s="20"/>
      <c r="ALE29" s="20"/>
      <c r="ALF29" s="20"/>
      <c r="ALG29" s="20"/>
      <c r="ALH29" s="20"/>
      <c r="ALI29" s="20"/>
      <c r="ALJ29" s="20"/>
      <c r="ALK29" s="20"/>
      <c r="ALL29" s="20"/>
      <c r="ALM29" s="20"/>
      <c r="ALN29" s="20"/>
      <c r="ALO29" s="20"/>
      <c r="ALP29" s="20"/>
      <c r="ALQ29" s="20"/>
      <c r="ALR29" s="20"/>
      <c r="ALS29" s="20"/>
      <c r="ALT29" s="20"/>
      <c r="ALU29" s="20"/>
      <c r="ALV29" s="20"/>
      <c r="ALW29" s="20"/>
      <c r="ALX29" s="20"/>
      <c r="ALY29" s="20"/>
      <c r="ALZ29" s="20"/>
      <c r="AMA29" s="20"/>
      <c r="AMB29" s="20"/>
      <c r="AMC29" s="20"/>
      <c r="AMD29" s="20"/>
      <c r="AME29" s="20"/>
      <c r="AMF29" s="20"/>
      <c r="AMG29" s="20"/>
    </row>
    <row r="30" spans="1:1021" s="21" customFormat="1" x14ac:dyDescent="0.2">
      <c r="A30" s="22" t="s">
        <v>50</v>
      </c>
      <c r="B30" s="26" t="s">
        <v>51</v>
      </c>
      <c r="C30" s="28">
        <v>59004.69</v>
      </c>
      <c r="D30" s="18">
        <v>49313.69</v>
      </c>
      <c r="E30" s="19">
        <f t="shared" si="0"/>
        <v>83.575881849391976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  <c r="ZP30" s="20"/>
      <c r="ZQ30" s="20"/>
      <c r="ZR30" s="20"/>
      <c r="ZS30" s="20"/>
      <c r="ZT30" s="20"/>
      <c r="ZU30" s="20"/>
      <c r="ZV30" s="20"/>
      <c r="ZW30" s="20"/>
      <c r="ZX30" s="20"/>
      <c r="ZY30" s="20"/>
      <c r="ZZ30" s="20"/>
      <c r="AAA30" s="20"/>
      <c r="AAB30" s="20"/>
      <c r="AAC30" s="20"/>
      <c r="AAD30" s="20"/>
      <c r="AAE30" s="20"/>
      <c r="AAF30" s="20"/>
      <c r="AAG30" s="20"/>
      <c r="AAH30" s="20"/>
      <c r="AAI30" s="20"/>
      <c r="AAJ30" s="20"/>
      <c r="AAK30" s="20"/>
      <c r="AAL30" s="20"/>
      <c r="AAM30" s="20"/>
      <c r="AAN30" s="20"/>
      <c r="AAO30" s="20"/>
      <c r="AAP30" s="20"/>
      <c r="AAQ30" s="20"/>
      <c r="AAR30" s="20"/>
      <c r="AAS30" s="20"/>
      <c r="AAT30" s="20"/>
      <c r="AAU30" s="20"/>
      <c r="AAV30" s="20"/>
      <c r="AAW30" s="20"/>
      <c r="AAX30" s="20"/>
      <c r="AAY30" s="20"/>
      <c r="AAZ30" s="20"/>
      <c r="ABA30" s="20"/>
      <c r="ABB30" s="20"/>
      <c r="ABC30" s="20"/>
      <c r="ABD30" s="20"/>
      <c r="ABE30" s="20"/>
      <c r="ABF30" s="20"/>
      <c r="ABG30" s="20"/>
      <c r="ABH30" s="20"/>
      <c r="ABI30" s="20"/>
      <c r="ABJ30" s="20"/>
      <c r="ABK30" s="20"/>
      <c r="ABL30" s="20"/>
      <c r="ABM30" s="20"/>
      <c r="ABN30" s="20"/>
      <c r="ABO30" s="20"/>
      <c r="ABP30" s="20"/>
      <c r="ABQ30" s="20"/>
      <c r="ABR30" s="20"/>
      <c r="ABS30" s="20"/>
      <c r="ABT30" s="20"/>
      <c r="ABU30" s="20"/>
      <c r="ABV30" s="20"/>
      <c r="ABW30" s="20"/>
      <c r="ABX30" s="20"/>
      <c r="ABY30" s="20"/>
      <c r="ABZ30" s="20"/>
      <c r="ACA30" s="20"/>
      <c r="ACB30" s="20"/>
      <c r="ACC30" s="20"/>
      <c r="ACD30" s="20"/>
      <c r="ACE30" s="20"/>
      <c r="ACF30" s="20"/>
      <c r="ACG30" s="20"/>
      <c r="ACH30" s="20"/>
      <c r="ACI30" s="20"/>
      <c r="ACJ30" s="20"/>
      <c r="ACK30" s="20"/>
      <c r="ACL30" s="20"/>
      <c r="ACM30" s="20"/>
      <c r="ACN30" s="20"/>
      <c r="ACO30" s="20"/>
      <c r="ACP30" s="20"/>
      <c r="ACQ30" s="20"/>
      <c r="ACR30" s="20"/>
      <c r="ACS30" s="20"/>
      <c r="ACT30" s="20"/>
      <c r="ACU30" s="20"/>
      <c r="ACV30" s="20"/>
      <c r="ACW30" s="20"/>
      <c r="ACX30" s="20"/>
      <c r="ACY30" s="20"/>
      <c r="ACZ30" s="20"/>
      <c r="ADA30" s="20"/>
      <c r="ADB30" s="20"/>
      <c r="ADC30" s="20"/>
      <c r="ADD30" s="20"/>
      <c r="ADE30" s="20"/>
      <c r="ADF30" s="20"/>
      <c r="ADG30" s="20"/>
      <c r="ADH30" s="20"/>
      <c r="ADI30" s="20"/>
      <c r="ADJ30" s="20"/>
      <c r="ADK30" s="20"/>
      <c r="ADL30" s="20"/>
      <c r="ADM30" s="20"/>
      <c r="ADN30" s="20"/>
      <c r="ADO30" s="20"/>
      <c r="ADP30" s="20"/>
      <c r="ADQ30" s="20"/>
      <c r="ADR30" s="20"/>
      <c r="ADS30" s="20"/>
      <c r="ADT30" s="20"/>
      <c r="ADU30" s="20"/>
      <c r="ADV30" s="20"/>
      <c r="ADW30" s="20"/>
      <c r="ADX30" s="20"/>
      <c r="ADY30" s="20"/>
      <c r="ADZ30" s="20"/>
      <c r="AEA30" s="20"/>
      <c r="AEB30" s="20"/>
      <c r="AEC30" s="20"/>
      <c r="AED30" s="20"/>
      <c r="AEE30" s="20"/>
      <c r="AEF30" s="20"/>
      <c r="AEG30" s="20"/>
      <c r="AEH30" s="20"/>
      <c r="AEI30" s="20"/>
      <c r="AEJ30" s="20"/>
      <c r="AEK30" s="20"/>
      <c r="AEL30" s="20"/>
      <c r="AEM30" s="20"/>
      <c r="AEN30" s="20"/>
      <c r="AEO30" s="20"/>
      <c r="AEP30" s="20"/>
      <c r="AEQ30" s="20"/>
      <c r="AER30" s="20"/>
      <c r="AES30" s="20"/>
      <c r="AET30" s="20"/>
      <c r="AEU30" s="20"/>
      <c r="AEV30" s="20"/>
      <c r="AEW30" s="20"/>
      <c r="AEX30" s="20"/>
      <c r="AEY30" s="20"/>
      <c r="AEZ30" s="20"/>
      <c r="AFA30" s="20"/>
      <c r="AFB30" s="20"/>
      <c r="AFC30" s="20"/>
      <c r="AFD30" s="20"/>
      <c r="AFE30" s="20"/>
      <c r="AFF30" s="20"/>
      <c r="AFG30" s="20"/>
      <c r="AFH30" s="20"/>
      <c r="AFI30" s="20"/>
      <c r="AFJ30" s="20"/>
      <c r="AFK30" s="20"/>
      <c r="AFL30" s="20"/>
      <c r="AFM30" s="20"/>
      <c r="AFN30" s="20"/>
      <c r="AFO30" s="20"/>
      <c r="AFP30" s="20"/>
      <c r="AFQ30" s="20"/>
      <c r="AFR30" s="20"/>
      <c r="AFS30" s="20"/>
      <c r="AFT30" s="20"/>
      <c r="AFU30" s="20"/>
      <c r="AFV30" s="20"/>
      <c r="AFW30" s="20"/>
      <c r="AFX30" s="20"/>
      <c r="AFY30" s="20"/>
      <c r="AFZ30" s="20"/>
      <c r="AGA30" s="20"/>
      <c r="AGB30" s="20"/>
      <c r="AGC30" s="20"/>
      <c r="AGD30" s="20"/>
      <c r="AGE30" s="20"/>
      <c r="AGF30" s="20"/>
      <c r="AGG30" s="20"/>
      <c r="AGH30" s="20"/>
      <c r="AGI30" s="20"/>
      <c r="AGJ30" s="20"/>
      <c r="AGK30" s="20"/>
      <c r="AGL30" s="20"/>
      <c r="AGM30" s="20"/>
      <c r="AGN30" s="20"/>
      <c r="AGO30" s="20"/>
      <c r="AGP30" s="20"/>
      <c r="AGQ30" s="20"/>
      <c r="AGR30" s="20"/>
      <c r="AGS30" s="20"/>
      <c r="AGT30" s="20"/>
      <c r="AGU30" s="20"/>
      <c r="AGV30" s="20"/>
      <c r="AGW30" s="20"/>
      <c r="AGX30" s="20"/>
      <c r="AGY30" s="20"/>
      <c r="AGZ30" s="20"/>
      <c r="AHA30" s="20"/>
      <c r="AHB30" s="20"/>
      <c r="AHC30" s="20"/>
      <c r="AHD30" s="20"/>
      <c r="AHE30" s="20"/>
      <c r="AHF30" s="20"/>
      <c r="AHG30" s="20"/>
      <c r="AHH30" s="20"/>
      <c r="AHI30" s="20"/>
      <c r="AHJ30" s="20"/>
      <c r="AHK30" s="20"/>
      <c r="AHL30" s="20"/>
      <c r="AHM30" s="20"/>
      <c r="AHN30" s="20"/>
      <c r="AHO30" s="20"/>
      <c r="AHP30" s="20"/>
      <c r="AHQ30" s="20"/>
      <c r="AHR30" s="20"/>
      <c r="AHS30" s="20"/>
      <c r="AHT30" s="20"/>
      <c r="AHU30" s="20"/>
      <c r="AHV30" s="20"/>
      <c r="AHW30" s="20"/>
      <c r="AHX30" s="20"/>
      <c r="AHY30" s="20"/>
      <c r="AHZ30" s="20"/>
      <c r="AIA30" s="20"/>
      <c r="AIB30" s="20"/>
      <c r="AIC30" s="20"/>
      <c r="AID30" s="20"/>
      <c r="AIE30" s="20"/>
      <c r="AIF30" s="20"/>
      <c r="AIG30" s="20"/>
      <c r="AIH30" s="20"/>
      <c r="AII30" s="20"/>
      <c r="AIJ30" s="20"/>
      <c r="AIK30" s="20"/>
      <c r="AIL30" s="20"/>
      <c r="AIM30" s="20"/>
      <c r="AIN30" s="20"/>
      <c r="AIO30" s="20"/>
      <c r="AIP30" s="20"/>
      <c r="AIQ30" s="20"/>
      <c r="AIR30" s="20"/>
      <c r="AIS30" s="20"/>
      <c r="AIT30" s="20"/>
      <c r="AIU30" s="20"/>
      <c r="AIV30" s="20"/>
      <c r="AIW30" s="20"/>
      <c r="AIX30" s="20"/>
      <c r="AIY30" s="20"/>
      <c r="AIZ30" s="20"/>
      <c r="AJA30" s="20"/>
      <c r="AJB30" s="20"/>
      <c r="AJC30" s="20"/>
      <c r="AJD30" s="20"/>
      <c r="AJE30" s="20"/>
      <c r="AJF30" s="20"/>
      <c r="AJG30" s="20"/>
      <c r="AJH30" s="20"/>
      <c r="AJI30" s="20"/>
      <c r="AJJ30" s="20"/>
      <c r="AJK30" s="20"/>
      <c r="AJL30" s="20"/>
      <c r="AJM30" s="20"/>
      <c r="AJN30" s="20"/>
      <c r="AJO30" s="20"/>
      <c r="AJP30" s="20"/>
      <c r="AJQ30" s="20"/>
      <c r="AJR30" s="20"/>
      <c r="AJS30" s="20"/>
      <c r="AJT30" s="20"/>
      <c r="AJU30" s="20"/>
      <c r="AJV30" s="20"/>
      <c r="AJW30" s="20"/>
      <c r="AJX30" s="20"/>
      <c r="AJY30" s="20"/>
      <c r="AJZ30" s="20"/>
      <c r="AKA30" s="20"/>
      <c r="AKB30" s="20"/>
      <c r="AKC30" s="20"/>
      <c r="AKD30" s="20"/>
      <c r="AKE30" s="20"/>
      <c r="AKF30" s="20"/>
      <c r="AKG30" s="20"/>
      <c r="AKH30" s="20"/>
      <c r="AKI30" s="20"/>
      <c r="AKJ30" s="20"/>
      <c r="AKK30" s="20"/>
      <c r="AKL30" s="20"/>
      <c r="AKM30" s="20"/>
      <c r="AKN30" s="20"/>
      <c r="AKO30" s="20"/>
      <c r="AKP30" s="20"/>
      <c r="AKQ30" s="20"/>
      <c r="AKR30" s="20"/>
      <c r="AKS30" s="20"/>
      <c r="AKT30" s="20"/>
      <c r="AKU30" s="20"/>
      <c r="AKV30" s="20"/>
      <c r="AKW30" s="20"/>
      <c r="AKX30" s="20"/>
      <c r="AKY30" s="20"/>
      <c r="AKZ30" s="20"/>
      <c r="ALA30" s="20"/>
      <c r="ALB30" s="20"/>
      <c r="ALC30" s="20"/>
      <c r="ALD30" s="20"/>
      <c r="ALE30" s="20"/>
      <c r="ALF30" s="20"/>
      <c r="ALG30" s="20"/>
      <c r="ALH30" s="20"/>
      <c r="ALI30" s="20"/>
      <c r="ALJ30" s="20"/>
      <c r="ALK30" s="20"/>
      <c r="ALL30" s="20"/>
      <c r="ALM30" s="20"/>
      <c r="ALN30" s="20"/>
      <c r="ALO30" s="20"/>
      <c r="ALP30" s="20"/>
      <c r="ALQ30" s="20"/>
      <c r="ALR30" s="20"/>
      <c r="ALS30" s="20"/>
      <c r="ALT30" s="20"/>
      <c r="ALU30" s="20"/>
      <c r="ALV30" s="20"/>
      <c r="ALW30" s="20"/>
      <c r="ALX30" s="20"/>
      <c r="ALY30" s="20"/>
      <c r="ALZ30" s="20"/>
      <c r="AMA30" s="20"/>
      <c r="AMB30" s="20"/>
      <c r="AMC30" s="20"/>
      <c r="AMD30" s="20"/>
      <c r="AME30" s="20"/>
      <c r="AMF30" s="20"/>
      <c r="AMG30" s="20"/>
    </row>
    <row r="31" spans="1:1021" ht="18.75" customHeight="1" x14ac:dyDescent="0.2">
      <c r="A31" s="9" t="s">
        <v>52</v>
      </c>
      <c r="B31" s="44" t="s">
        <v>53</v>
      </c>
      <c r="C31" s="37">
        <f>C32+C33+C34+C35+C36</f>
        <v>326733.25000000006</v>
      </c>
      <c r="D31" s="37">
        <f>D32+D33+D34+D35+D36</f>
        <v>308024.87409</v>
      </c>
      <c r="E31" s="34">
        <f t="shared" si="0"/>
        <v>94.274113237633443</v>
      </c>
    </row>
    <row r="32" spans="1:1021" x14ac:dyDescent="0.2">
      <c r="A32" s="7" t="s">
        <v>54</v>
      </c>
      <c r="B32" s="23" t="s">
        <v>55</v>
      </c>
      <c r="C32" s="18">
        <v>128631.21</v>
      </c>
      <c r="D32" s="18">
        <v>125674.51</v>
      </c>
      <c r="E32" s="19">
        <f t="shared" si="0"/>
        <v>97.701413210681906</v>
      </c>
    </row>
    <row r="33" spans="1:1021" x14ac:dyDescent="0.2">
      <c r="A33" s="7" t="s">
        <v>56</v>
      </c>
      <c r="B33" s="23" t="s">
        <v>57</v>
      </c>
      <c r="C33" s="18">
        <v>135133.94</v>
      </c>
      <c r="D33" s="18">
        <v>122736.51</v>
      </c>
      <c r="E33" s="19">
        <f t="shared" si="0"/>
        <v>90.825820663557948</v>
      </c>
      <c r="H33" s="10"/>
    </row>
    <row r="34" spans="1:1021" s="21" customFormat="1" x14ac:dyDescent="0.2">
      <c r="A34" s="24" t="s">
        <v>58</v>
      </c>
      <c r="B34" s="23" t="s">
        <v>59</v>
      </c>
      <c r="C34" s="18">
        <v>50423.77</v>
      </c>
      <c r="D34" s="18">
        <v>47381.94</v>
      </c>
      <c r="E34" s="19">
        <f t="shared" si="0"/>
        <v>93.967468120689915</v>
      </c>
      <c r="F34" s="20"/>
      <c r="G34" s="20"/>
      <c r="H34" s="38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  <c r="ZZ34" s="20"/>
      <c r="AAA34" s="20"/>
      <c r="AAB34" s="20"/>
      <c r="AAC34" s="20"/>
      <c r="AAD34" s="20"/>
      <c r="AAE34" s="20"/>
      <c r="AAF34" s="20"/>
      <c r="AAG34" s="20"/>
      <c r="AAH34" s="20"/>
      <c r="AAI34" s="20"/>
      <c r="AAJ34" s="20"/>
      <c r="AAK34" s="20"/>
      <c r="AAL34" s="20"/>
      <c r="AAM34" s="20"/>
      <c r="AAN34" s="20"/>
      <c r="AAO34" s="20"/>
      <c r="AAP34" s="20"/>
      <c r="AAQ34" s="20"/>
      <c r="AAR34" s="20"/>
      <c r="AAS34" s="20"/>
      <c r="AAT34" s="20"/>
      <c r="AAU34" s="20"/>
      <c r="AAV34" s="20"/>
      <c r="AAW34" s="20"/>
      <c r="AAX34" s="20"/>
      <c r="AAY34" s="20"/>
      <c r="AAZ34" s="20"/>
      <c r="ABA34" s="20"/>
      <c r="ABB34" s="20"/>
      <c r="ABC34" s="20"/>
      <c r="ABD34" s="20"/>
      <c r="ABE34" s="20"/>
      <c r="ABF34" s="20"/>
      <c r="ABG34" s="20"/>
      <c r="ABH34" s="20"/>
      <c r="ABI34" s="20"/>
      <c r="ABJ34" s="20"/>
      <c r="ABK34" s="20"/>
      <c r="ABL34" s="20"/>
      <c r="ABM34" s="20"/>
      <c r="ABN34" s="20"/>
      <c r="ABO34" s="20"/>
      <c r="ABP34" s="20"/>
      <c r="ABQ34" s="20"/>
      <c r="ABR34" s="20"/>
      <c r="ABS34" s="20"/>
      <c r="ABT34" s="20"/>
      <c r="ABU34" s="20"/>
      <c r="ABV34" s="20"/>
      <c r="ABW34" s="20"/>
      <c r="ABX34" s="20"/>
      <c r="ABY34" s="20"/>
      <c r="ABZ34" s="20"/>
      <c r="ACA34" s="20"/>
      <c r="ACB34" s="20"/>
      <c r="ACC34" s="20"/>
      <c r="ACD34" s="20"/>
      <c r="ACE34" s="20"/>
      <c r="ACF34" s="20"/>
      <c r="ACG34" s="20"/>
      <c r="ACH34" s="20"/>
      <c r="ACI34" s="20"/>
      <c r="ACJ34" s="20"/>
      <c r="ACK34" s="20"/>
      <c r="ACL34" s="20"/>
      <c r="ACM34" s="20"/>
      <c r="ACN34" s="20"/>
      <c r="ACO34" s="20"/>
      <c r="ACP34" s="20"/>
      <c r="ACQ34" s="20"/>
      <c r="ACR34" s="20"/>
      <c r="ACS34" s="20"/>
      <c r="ACT34" s="20"/>
      <c r="ACU34" s="20"/>
      <c r="ACV34" s="20"/>
      <c r="ACW34" s="20"/>
      <c r="ACX34" s="20"/>
      <c r="ACY34" s="20"/>
      <c r="ACZ34" s="20"/>
      <c r="ADA34" s="20"/>
      <c r="ADB34" s="20"/>
      <c r="ADC34" s="20"/>
      <c r="ADD34" s="20"/>
      <c r="ADE34" s="20"/>
      <c r="ADF34" s="20"/>
      <c r="ADG34" s="20"/>
      <c r="ADH34" s="20"/>
      <c r="ADI34" s="20"/>
      <c r="ADJ34" s="20"/>
      <c r="ADK34" s="20"/>
      <c r="ADL34" s="20"/>
      <c r="ADM34" s="20"/>
      <c r="ADN34" s="20"/>
      <c r="ADO34" s="20"/>
      <c r="ADP34" s="20"/>
      <c r="ADQ34" s="20"/>
      <c r="ADR34" s="20"/>
      <c r="ADS34" s="20"/>
      <c r="ADT34" s="20"/>
      <c r="ADU34" s="20"/>
      <c r="ADV34" s="20"/>
      <c r="ADW34" s="20"/>
      <c r="ADX34" s="20"/>
      <c r="ADY34" s="20"/>
      <c r="ADZ34" s="20"/>
      <c r="AEA34" s="20"/>
      <c r="AEB34" s="20"/>
      <c r="AEC34" s="20"/>
      <c r="AED34" s="20"/>
      <c r="AEE34" s="20"/>
      <c r="AEF34" s="20"/>
      <c r="AEG34" s="20"/>
      <c r="AEH34" s="20"/>
      <c r="AEI34" s="20"/>
      <c r="AEJ34" s="20"/>
      <c r="AEK34" s="20"/>
      <c r="AEL34" s="20"/>
      <c r="AEM34" s="20"/>
      <c r="AEN34" s="20"/>
      <c r="AEO34" s="20"/>
      <c r="AEP34" s="20"/>
      <c r="AEQ34" s="20"/>
      <c r="AER34" s="20"/>
      <c r="AES34" s="20"/>
      <c r="AET34" s="20"/>
      <c r="AEU34" s="20"/>
      <c r="AEV34" s="20"/>
      <c r="AEW34" s="20"/>
      <c r="AEX34" s="20"/>
      <c r="AEY34" s="20"/>
      <c r="AEZ34" s="20"/>
      <c r="AFA34" s="20"/>
      <c r="AFB34" s="20"/>
      <c r="AFC34" s="20"/>
      <c r="AFD34" s="20"/>
      <c r="AFE34" s="20"/>
      <c r="AFF34" s="20"/>
      <c r="AFG34" s="20"/>
      <c r="AFH34" s="20"/>
      <c r="AFI34" s="20"/>
      <c r="AFJ34" s="20"/>
      <c r="AFK34" s="20"/>
      <c r="AFL34" s="20"/>
      <c r="AFM34" s="20"/>
      <c r="AFN34" s="20"/>
      <c r="AFO34" s="20"/>
      <c r="AFP34" s="20"/>
      <c r="AFQ34" s="20"/>
      <c r="AFR34" s="20"/>
      <c r="AFS34" s="20"/>
      <c r="AFT34" s="20"/>
      <c r="AFU34" s="20"/>
      <c r="AFV34" s="20"/>
      <c r="AFW34" s="20"/>
      <c r="AFX34" s="20"/>
      <c r="AFY34" s="20"/>
      <c r="AFZ34" s="20"/>
      <c r="AGA34" s="20"/>
      <c r="AGB34" s="20"/>
      <c r="AGC34" s="20"/>
      <c r="AGD34" s="20"/>
      <c r="AGE34" s="20"/>
      <c r="AGF34" s="20"/>
      <c r="AGG34" s="20"/>
      <c r="AGH34" s="20"/>
      <c r="AGI34" s="20"/>
      <c r="AGJ34" s="20"/>
      <c r="AGK34" s="20"/>
      <c r="AGL34" s="20"/>
      <c r="AGM34" s="20"/>
      <c r="AGN34" s="20"/>
      <c r="AGO34" s="20"/>
      <c r="AGP34" s="20"/>
      <c r="AGQ34" s="20"/>
      <c r="AGR34" s="20"/>
      <c r="AGS34" s="20"/>
      <c r="AGT34" s="20"/>
      <c r="AGU34" s="20"/>
      <c r="AGV34" s="20"/>
      <c r="AGW34" s="20"/>
      <c r="AGX34" s="20"/>
      <c r="AGY34" s="20"/>
      <c r="AGZ34" s="20"/>
      <c r="AHA34" s="20"/>
      <c r="AHB34" s="20"/>
      <c r="AHC34" s="20"/>
      <c r="AHD34" s="20"/>
      <c r="AHE34" s="20"/>
      <c r="AHF34" s="20"/>
      <c r="AHG34" s="20"/>
      <c r="AHH34" s="20"/>
      <c r="AHI34" s="20"/>
      <c r="AHJ34" s="20"/>
      <c r="AHK34" s="20"/>
      <c r="AHL34" s="20"/>
      <c r="AHM34" s="20"/>
      <c r="AHN34" s="20"/>
      <c r="AHO34" s="20"/>
      <c r="AHP34" s="20"/>
      <c r="AHQ34" s="20"/>
      <c r="AHR34" s="20"/>
      <c r="AHS34" s="20"/>
      <c r="AHT34" s="20"/>
      <c r="AHU34" s="20"/>
      <c r="AHV34" s="20"/>
      <c r="AHW34" s="20"/>
      <c r="AHX34" s="20"/>
      <c r="AHY34" s="20"/>
      <c r="AHZ34" s="20"/>
      <c r="AIA34" s="20"/>
      <c r="AIB34" s="20"/>
      <c r="AIC34" s="20"/>
      <c r="AID34" s="20"/>
      <c r="AIE34" s="20"/>
      <c r="AIF34" s="20"/>
      <c r="AIG34" s="20"/>
      <c r="AIH34" s="20"/>
      <c r="AII34" s="20"/>
      <c r="AIJ34" s="20"/>
      <c r="AIK34" s="20"/>
      <c r="AIL34" s="20"/>
      <c r="AIM34" s="20"/>
      <c r="AIN34" s="20"/>
      <c r="AIO34" s="20"/>
      <c r="AIP34" s="20"/>
      <c r="AIQ34" s="20"/>
      <c r="AIR34" s="20"/>
      <c r="AIS34" s="20"/>
      <c r="AIT34" s="20"/>
      <c r="AIU34" s="20"/>
      <c r="AIV34" s="20"/>
      <c r="AIW34" s="20"/>
      <c r="AIX34" s="20"/>
      <c r="AIY34" s="20"/>
      <c r="AIZ34" s="20"/>
      <c r="AJA34" s="20"/>
      <c r="AJB34" s="20"/>
      <c r="AJC34" s="20"/>
      <c r="AJD34" s="20"/>
      <c r="AJE34" s="20"/>
      <c r="AJF34" s="20"/>
      <c r="AJG34" s="20"/>
      <c r="AJH34" s="20"/>
      <c r="AJI34" s="20"/>
      <c r="AJJ34" s="20"/>
      <c r="AJK34" s="20"/>
      <c r="AJL34" s="20"/>
      <c r="AJM34" s="20"/>
      <c r="AJN34" s="20"/>
      <c r="AJO34" s="20"/>
      <c r="AJP34" s="20"/>
      <c r="AJQ34" s="20"/>
      <c r="AJR34" s="20"/>
      <c r="AJS34" s="20"/>
      <c r="AJT34" s="20"/>
      <c r="AJU34" s="20"/>
      <c r="AJV34" s="20"/>
      <c r="AJW34" s="20"/>
      <c r="AJX34" s="20"/>
      <c r="AJY34" s="20"/>
      <c r="AJZ34" s="20"/>
      <c r="AKA34" s="20"/>
      <c r="AKB34" s="20"/>
      <c r="AKC34" s="20"/>
      <c r="AKD34" s="20"/>
      <c r="AKE34" s="20"/>
      <c r="AKF34" s="20"/>
      <c r="AKG34" s="20"/>
      <c r="AKH34" s="20"/>
      <c r="AKI34" s="20"/>
      <c r="AKJ34" s="20"/>
      <c r="AKK34" s="20"/>
      <c r="AKL34" s="20"/>
      <c r="AKM34" s="20"/>
      <c r="AKN34" s="20"/>
      <c r="AKO34" s="20"/>
      <c r="AKP34" s="20"/>
      <c r="AKQ34" s="20"/>
      <c r="AKR34" s="20"/>
      <c r="AKS34" s="20"/>
      <c r="AKT34" s="20"/>
      <c r="AKU34" s="20"/>
      <c r="AKV34" s="20"/>
      <c r="AKW34" s="20"/>
      <c r="AKX34" s="20"/>
      <c r="AKY34" s="20"/>
      <c r="AKZ34" s="20"/>
      <c r="ALA34" s="20"/>
      <c r="ALB34" s="20"/>
      <c r="ALC34" s="20"/>
      <c r="ALD34" s="20"/>
      <c r="ALE34" s="20"/>
      <c r="ALF34" s="20"/>
      <c r="ALG34" s="20"/>
      <c r="ALH34" s="20"/>
      <c r="ALI34" s="20"/>
      <c r="ALJ34" s="20"/>
      <c r="ALK34" s="20"/>
      <c r="ALL34" s="20"/>
      <c r="ALM34" s="20"/>
      <c r="ALN34" s="20"/>
      <c r="ALO34" s="20"/>
      <c r="ALP34" s="20"/>
      <c r="ALQ34" s="20"/>
      <c r="ALR34" s="20"/>
      <c r="ALS34" s="20"/>
      <c r="ALT34" s="20"/>
      <c r="ALU34" s="20"/>
      <c r="ALV34" s="20"/>
      <c r="ALW34" s="20"/>
      <c r="ALX34" s="20"/>
      <c r="ALY34" s="20"/>
      <c r="ALZ34" s="20"/>
      <c r="AMA34" s="20"/>
      <c r="AMB34" s="20"/>
      <c r="AMC34" s="20"/>
      <c r="AMD34" s="20"/>
      <c r="AME34" s="20"/>
      <c r="AMF34" s="20"/>
      <c r="AMG34" s="20"/>
    </row>
    <row r="35" spans="1:1021" s="21" customFormat="1" x14ac:dyDescent="0.2">
      <c r="A35" s="24" t="s">
        <v>60</v>
      </c>
      <c r="B35" s="23" t="s">
        <v>61</v>
      </c>
      <c r="C35" s="18">
        <v>1924.9</v>
      </c>
      <c r="D35" s="18">
        <v>1873.7140899999999</v>
      </c>
      <c r="E35" s="19">
        <f t="shared" si="0"/>
        <v>97.340853550833799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  <c r="ZP35" s="20"/>
      <c r="ZQ35" s="20"/>
      <c r="ZR35" s="20"/>
      <c r="ZS35" s="20"/>
      <c r="ZT35" s="20"/>
      <c r="ZU35" s="20"/>
      <c r="ZV35" s="20"/>
      <c r="ZW35" s="20"/>
      <c r="ZX35" s="20"/>
      <c r="ZY35" s="20"/>
      <c r="ZZ35" s="20"/>
      <c r="AAA35" s="20"/>
      <c r="AAB35" s="20"/>
      <c r="AAC35" s="20"/>
      <c r="AAD35" s="20"/>
      <c r="AAE35" s="20"/>
      <c r="AAF35" s="20"/>
      <c r="AAG35" s="20"/>
      <c r="AAH35" s="20"/>
      <c r="AAI35" s="20"/>
      <c r="AAJ35" s="20"/>
      <c r="AAK35" s="20"/>
      <c r="AAL35" s="20"/>
      <c r="AAM35" s="20"/>
      <c r="AAN35" s="20"/>
      <c r="AAO35" s="20"/>
      <c r="AAP35" s="20"/>
      <c r="AAQ35" s="20"/>
      <c r="AAR35" s="20"/>
      <c r="AAS35" s="20"/>
      <c r="AAT35" s="20"/>
      <c r="AAU35" s="20"/>
      <c r="AAV35" s="20"/>
      <c r="AAW35" s="20"/>
      <c r="AAX35" s="20"/>
      <c r="AAY35" s="20"/>
      <c r="AAZ35" s="20"/>
      <c r="ABA35" s="20"/>
      <c r="ABB35" s="20"/>
      <c r="ABC35" s="20"/>
      <c r="ABD35" s="20"/>
      <c r="ABE35" s="20"/>
      <c r="ABF35" s="20"/>
      <c r="ABG35" s="20"/>
      <c r="ABH35" s="20"/>
      <c r="ABI35" s="20"/>
      <c r="ABJ35" s="20"/>
      <c r="ABK35" s="20"/>
      <c r="ABL35" s="20"/>
      <c r="ABM35" s="20"/>
      <c r="ABN35" s="20"/>
      <c r="ABO35" s="20"/>
      <c r="ABP35" s="20"/>
      <c r="ABQ35" s="20"/>
      <c r="ABR35" s="20"/>
      <c r="ABS35" s="20"/>
      <c r="ABT35" s="20"/>
      <c r="ABU35" s="20"/>
      <c r="ABV35" s="20"/>
      <c r="ABW35" s="20"/>
      <c r="ABX35" s="20"/>
      <c r="ABY35" s="20"/>
      <c r="ABZ35" s="20"/>
      <c r="ACA35" s="20"/>
      <c r="ACB35" s="20"/>
      <c r="ACC35" s="20"/>
      <c r="ACD35" s="20"/>
      <c r="ACE35" s="20"/>
      <c r="ACF35" s="20"/>
      <c r="ACG35" s="20"/>
      <c r="ACH35" s="20"/>
      <c r="ACI35" s="20"/>
      <c r="ACJ35" s="20"/>
      <c r="ACK35" s="20"/>
      <c r="ACL35" s="20"/>
      <c r="ACM35" s="20"/>
      <c r="ACN35" s="20"/>
      <c r="ACO35" s="20"/>
      <c r="ACP35" s="20"/>
      <c r="ACQ35" s="20"/>
      <c r="ACR35" s="20"/>
      <c r="ACS35" s="20"/>
      <c r="ACT35" s="20"/>
      <c r="ACU35" s="20"/>
      <c r="ACV35" s="20"/>
      <c r="ACW35" s="20"/>
      <c r="ACX35" s="20"/>
      <c r="ACY35" s="20"/>
      <c r="ACZ35" s="20"/>
      <c r="ADA35" s="20"/>
      <c r="ADB35" s="20"/>
      <c r="ADC35" s="20"/>
      <c r="ADD35" s="20"/>
      <c r="ADE35" s="20"/>
      <c r="ADF35" s="20"/>
      <c r="ADG35" s="20"/>
      <c r="ADH35" s="20"/>
      <c r="ADI35" s="20"/>
      <c r="ADJ35" s="20"/>
      <c r="ADK35" s="20"/>
      <c r="ADL35" s="20"/>
      <c r="ADM35" s="20"/>
      <c r="ADN35" s="20"/>
      <c r="ADO35" s="20"/>
      <c r="ADP35" s="20"/>
      <c r="ADQ35" s="20"/>
      <c r="ADR35" s="20"/>
      <c r="ADS35" s="20"/>
      <c r="ADT35" s="20"/>
      <c r="ADU35" s="20"/>
      <c r="ADV35" s="20"/>
      <c r="ADW35" s="20"/>
      <c r="ADX35" s="20"/>
      <c r="ADY35" s="20"/>
      <c r="ADZ35" s="20"/>
      <c r="AEA35" s="20"/>
      <c r="AEB35" s="20"/>
      <c r="AEC35" s="20"/>
      <c r="AED35" s="20"/>
      <c r="AEE35" s="20"/>
      <c r="AEF35" s="20"/>
      <c r="AEG35" s="20"/>
      <c r="AEH35" s="20"/>
      <c r="AEI35" s="20"/>
      <c r="AEJ35" s="20"/>
      <c r="AEK35" s="20"/>
      <c r="AEL35" s="20"/>
      <c r="AEM35" s="20"/>
      <c r="AEN35" s="20"/>
      <c r="AEO35" s="20"/>
      <c r="AEP35" s="20"/>
      <c r="AEQ35" s="20"/>
      <c r="AER35" s="20"/>
      <c r="AES35" s="20"/>
      <c r="AET35" s="20"/>
      <c r="AEU35" s="20"/>
      <c r="AEV35" s="20"/>
      <c r="AEW35" s="20"/>
      <c r="AEX35" s="20"/>
      <c r="AEY35" s="20"/>
      <c r="AEZ35" s="20"/>
      <c r="AFA35" s="20"/>
      <c r="AFB35" s="20"/>
      <c r="AFC35" s="20"/>
      <c r="AFD35" s="20"/>
      <c r="AFE35" s="20"/>
      <c r="AFF35" s="20"/>
      <c r="AFG35" s="20"/>
      <c r="AFH35" s="20"/>
      <c r="AFI35" s="20"/>
      <c r="AFJ35" s="20"/>
      <c r="AFK35" s="20"/>
      <c r="AFL35" s="20"/>
      <c r="AFM35" s="20"/>
      <c r="AFN35" s="20"/>
      <c r="AFO35" s="20"/>
      <c r="AFP35" s="20"/>
      <c r="AFQ35" s="20"/>
      <c r="AFR35" s="20"/>
      <c r="AFS35" s="20"/>
      <c r="AFT35" s="20"/>
      <c r="AFU35" s="20"/>
      <c r="AFV35" s="20"/>
      <c r="AFW35" s="20"/>
      <c r="AFX35" s="20"/>
      <c r="AFY35" s="20"/>
      <c r="AFZ35" s="20"/>
      <c r="AGA35" s="20"/>
      <c r="AGB35" s="20"/>
      <c r="AGC35" s="20"/>
      <c r="AGD35" s="20"/>
      <c r="AGE35" s="20"/>
      <c r="AGF35" s="20"/>
      <c r="AGG35" s="20"/>
      <c r="AGH35" s="20"/>
      <c r="AGI35" s="20"/>
      <c r="AGJ35" s="20"/>
      <c r="AGK35" s="20"/>
      <c r="AGL35" s="20"/>
      <c r="AGM35" s="20"/>
      <c r="AGN35" s="20"/>
      <c r="AGO35" s="20"/>
      <c r="AGP35" s="20"/>
      <c r="AGQ35" s="20"/>
      <c r="AGR35" s="20"/>
      <c r="AGS35" s="20"/>
      <c r="AGT35" s="20"/>
      <c r="AGU35" s="20"/>
      <c r="AGV35" s="20"/>
      <c r="AGW35" s="20"/>
      <c r="AGX35" s="20"/>
      <c r="AGY35" s="20"/>
      <c r="AGZ35" s="20"/>
      <c r="AHA35" s="20"/>
      <c r="AHB35" s="20"/>
      <c r="AHC35" s="20"/>
      <c r="AHD35" s="20"/>
      <c r="AHE35" s="20"/>
      <c r="AHF35" s="20"/>
      <c r="AHG35" s="20"/>
      <c r="AHH35" s="20"/>
      <c r="AHI35" s="20"/>
      <c r="AHJ35" s="20"/>
      <c r="AHK35" s="20"/>
      <c r="AHL35" s="20"/>
      <c r="AHM35" s="20"/>
      <c r="AHN35" s="20"/>
      <c r="AHO35" s="20"/>
      <c r="AHP35" s="20"/>
      <c r="AHQ35" s="20"/>
      <c r="AHR35" s="20"/>
      <c r="AHS35" s="20"/>
      <c r="AHT35" s="20"/>
      <c r="AHU35" s="20"/>
      <c r="AHV35" s="20"/>
      <c r="AHW35" s="20"/>
      <c r="AHX35" s="20"/>
      <c r="AHY35" s="20"/>
      <c r="AHZ35" s="20"/>
      <c r="AIA35" s="20"/>
      <c r="AIB35" s="20"/>
      <c r="AIC35" s="20"/>
      <c r="AID35" s="20"/>
      <c r="AIE35" s="20"/>
      <c r="AIF35" s="20"/>
      <c r="AIG35" s="20"/>
      <c r="AIH35" s="20"/>
      <c r="AII35" s="20"/>
      <c r="AIJ35" s="20"/>
      <c r="AIK35" s="20"/>
      <c r="AIL35" s="20"/>
      <c r="AIM35" s="20"/>
      <c r="AIN35" s="20"/>
      <c r="AIO35" s="20"/>
      <c r="AIP35" s="20"/>
      <c r="AIQ35" s="20"/>
      <c r="AIR35" s="20"/>
      <c r="AIS35" s="20"/>
      <c r="AIT35" s="20"/>
      <c r="AIU35" s="20"/>
      <c r="AIV35" s="20"/>
      <c r="AIW35" s="20"/>
      <c r="AIX35" s="20"/>
      <c r="AIY35" s="20"/>
      <c r="AIZ35" s="20"/>
      <c r="AJA35" s="20"/>
      <c r="AJB35" s="20"/>
      <c r="AJC35" s="20"/>
      <c r="AJD35" s="20"/>
      <c r="AJE35" s="20"/>
      <c r="AJF35" s="20"/>
      <c r="AJG35" s="20"/>
      <c r="AJH35" s="20"/>
      <c r="AJI35" s="20"/>
      <c r="AJJ35" s="20"/>
      <c r="AJK35" s="20"/>
      <c r="AJL35" s="20"/>
      <c r="AJM35" s="20"/>
      <c r="AJN35" s="20"/>
      <c r="AJO35" s="20"/>
      <c r="AJP35" s="20"/>
      <c r="AJQ35" s="20"/>
      <c r="AJR35" s="20"/>
      <c r="AJS35" s="20"/>
      <c r="AJT35" s="20"/>
      <c r="AJU35" s="20"/>
      <c r="AJV35" s="20"/>
      <c r="AJW35" s="20"/>
      <c r="AJX35" s="20"/>
      <c r="AJY35" s="20"/>
      <c r="AJZ35" s="20"/>
      <c r="AKA35" s="20"/>
      <c r="AKB35" s="20"/>
      <c r="AKC35" s="20"/>
      <c r="AKD35" s="20"/>
      <c r="AKE35" s="20"/>
      <c r="AKF35" s="20"/>
      <c r="AKG35" s="20"/>
      <c r="AKH35" s="20"/>
      <c r="AKI35" s="20"/>
      <c r="AKJ35" s="20"/>
      <c r="AKK35" s="20"/>
      <c r="AKL35" s="20"/>
      <c r="AKM35" s="20"/>
      <c r="AKN35" s="20"/>
      <c r="AKO35" s="20"/>
      <c r="AKP35" s="20"/>
      <c r="AKQ35" s="20"/>
      <c r="AKR35" s="20"/>
      <c r="AKS35" s="20"/>
      <c r="AKT35" s="20"/>
      <c r="AKU35" s="20"/>
      <c r="AKV35" s="20"/>
      <c r="AKW35" s="20"/>
      <c r="AKX35" s="20"/>
      <c r="AKY35" s="20"/>
      <c r="AKZ35" s="20"/>
      <c r="ALA35" s="20"/>
      <c r="ALB35" s="20"/>
      <c r="ALC35" s="20"/>
      <c r="ALD35" s="20"/>
      <c r="ALE35" s="20"/>
      <c r="ALF35" s="20"/>
      <c r="ALG35" s="20"/>
      <c r="ALH35" s="20"/>
      <c r="ALI35" s="20"/>
      <c r="ALJ35" s="20"/>
      <c r="ALK35" s="20"/>
      <c r="ALL35" s="20"/>
      <c r="ALM35" s="20"/>
      <c r="ALN35" s="20"/>
      <c r="ALO35" s="20"/>
      <c r="ALP35" s="20"/>
      <c r="ALQ35" s="20"/>
      <c r="ALR35" s="20"/>
      <c r="ALS35" s="20"/>
      <c r="ALT35" s="20"/>
      <c r="ALU35" s="20"/>
      <c r="ALV35" s="20"/>
      <c r="ALW35" s="20"/>
      <c r="ALX35" s="20"/>
      <c r="ALY35" s="20"/>
      <c r="ALZ35" s="20"/>
      <c r="AMA35" s="20"/>
      <c r="AMB35" s="20"/>
      <c r="AMC35" s="20"/>
      <c r="AMD35" s="20"/>
      <c r="AME35" s="20"/>
      <c r="AMF35" s="20"/>
      <c r="AMG35" s="20"/>
    </row>
    <row r="36" spans="1:1021" s="21" customFormat="1" x14ac:dyDescent="0.2">
      <c r="A36" s="24" t="s">
        <v>62</v>
      </c>
      <c r="B36" s="23" t="s">
        <v>63</v>
      </c>
      <c r="C36" s="18">
        <v>10619.43</v>
      </c>
      <c r="D36" s="18">
        <v>10358.200000000001</v>
      </c>
      <c r="E36" s="19">
        <f t="shared" si="0"/>
        <v>97.540075126442758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  <c r="ZP36" s="20"/>
      <c r="ZQ36" s="20"/>
      <c r="ZR36" s="20"/>
      <c r="ZS36" s="20"/>
      <c r="ZT36" s="20"/>
      <c r="ZU36" s="20"/>
      <c r="ZV36" s="20"/>
      <c r="ZW36" s="20"/>
      <c r="ZX36" s="20"/>
      <c r="ZY36" s="20"/>
      <c r="ZZ36" s="20"/>
      <c r="AAA36" s="20"/>
      <c r="AAB36" s="20"/>
      <c r="AAC36" s="20"/>
      <c r="AAD36" s="20"/>
      <c r="AAE36" s="20"/>
      <c r="AAF36" s="20"/>
      <c r="AAG36" s="20"/>
      <c r="AAH36" s="20"/>
      <c r="AAI36" s="20"/>
      <c r="AAJ36" s="20"/>
      <c r="AAK36" s="20"/>
      <c r="AAL36" s="20"/>
      <c r="AAM36" s="20"/>
      <c r="AAN36" s="20"/>
      <c r="AAO36" s="20"/>
      <c r="AAP36" s="20"/>
      <c r="AAQ36" s="20"/>
      <c r="AAR36" s="20"/>
      <c r="AAS36" s="20"/>
      <c r="AAT36" s="20"/>
      <c r="AAU36" s="20"/>
      <c r="AAV36" s="20"/>
      <c r="AAW36" s="20"/>
      <c r="AAX36" s="20"/>
      <c r="AAY36" s="20"/>
      <c r="AAZ36" s="20"/>
      <c r="ABA36" s="20"/>
      <c r="ABB36" s="20"/>
      <c r="ABC36" s="20"/>
      <c r="ABD36" s="20"/>
      <c r="ABE36" s="20"/>
      <c r="ABF36" s="20"/>
      <c r="ABG36" s="20"/>
      <c r="ABH36" s="20"/>
      <c r="ABI36" s="20"/>
      <c r="ABJ36" s="20"/>
      <c r="ABK36" s="20"/>
      <c r="ABL36" s="20"/>
      <c r="ABM36" s="20"/>
      <c r="ABN36" s="20"/>
      <c r="ABO36" s="20"/>
      <c r="ABP36" s="20"/>
      <c r="ABQ36" s="20"/>
      <c r="ABR36" s="20"/>
      <c r="ABS36" s="20"/>
      <c r="ABT36" s="20"/>
      <c r="ABU36" s="20"/>
      <c r="ABV36" s="20"/>
      <c r="ABW36" s="20"/>
      <c r="ABX36" s="20"/>
      <c r="ABY36" s="20"/>
      <c r="ABZ36" s="20"/>
      <c r="ACA36" s="20"/>
      <c r="ACB36" s="20"/>
      <c r="ACC36" s="20"/>
      <c r="ACD36" s="20"/>
      <c r="ACE36" s="20"/>
      <c r="ACF36" s="20"/>
      <c r="ACG36" s="20"/>
      <c r="ACH36" s="20"/>
      <c r="ACI36" s="20"/>
      <c r="ACJ36" s="20"/>
      <c r="ACK36" s="20"/>
      <c r="ACL36" s="20"/>
      <c r="ACM36" s="20"/>
      <c r="ACN36" s="20"/>
      <c r="ACO36" s="20"/>
      <c r="ACP36" s="20"/>
      <c r="ACQ36" s="20"/>
      <c r="ACR36" s="20"/>
      <c r="ACS36" s="20"/>
      <c r="ACT36" s="20"/>
      <c r="ACU36" s="20"/>
      <c r="ACV36" s="20"/>
      <c r="ACW36" s="20"/>
      <c r="ACX36" s="20"/>
      <c r="ACY36" s="20"/>
      <c r="ACZ36" s="20"/>
      <c r="ADA36" s="20"/>
      <c r="ADB36" s="20"/>
      <c r="ADC36" s="20"/>
      <c r="ADD36" s="20"/>
      <c r="ADE36" s="20"/>
      <c r="ADF36" s="20"/>
      <c r="ADG36" s="20"/>
      <c r="ADH36" s="20"/>
      <c r="ADI36" s="20"/>
      <c r="ADJ36" s="20"/>
      <c r="ADK36" s="20"/>
      <c r="ADL36" s="20"/>
      <c r="ADM36" s="20"/>
      <c r="ADN36" s="20"/>
      <c r="ADO36" s="20"/>
      <c r="ADP36" s="20"/>
      <c r="ADQ36" s="20"/>
      <c r="ADR36" s="20"/>
      <c r="ADS36" s="20"/>
      <c r="ADT36" s="20"/>
      <c r="ADU36" s="20"/>
      <c r="ADV36" s="20"/>
      <c r="ADW36" s="20"/>
      <c r="ADX36" s="20"/>
      <c r="ADY36" s="20"/>
      <c r="ADZ36" s="20"/>
      <c r="AEA36" s="20"/>
      <c r="AEB36" s="20"/>
      <c r="AEC36" s="20"/>
      <c r="AED36" s="20"/>
      <c r="AEE36" s="20"/>
      <c r="AEF36" s="20"/>
      <c r="AEG36" s="20"/>
      <c r="AEH36" s="20"/>
      <c r="AEI36" s="20"/>
      <c r="AEJ36" s="20"/>
      <c r="AEK36" s="20"/>
      <c r="AEL36" s="20"/>
      <c r="AEM36" s="20"/>
      <c r="AEN36" s="20"/>
      <c r="AEO36" s="20"/>
      <c r="AEP36" s="20"/>
      <c r="AEQ36" s="20"/>
      <c r="AER36" s="20"/>
      <c r="AES36" s="20"/>
      <c r="AET36" s="20"/>
      <c r="AEU36" s="20"/>
      <c r="AEV36" s="20"/>
      <c r="AEW36" s="20"/>
      <c r="AEX36" s="20"/>
      <c r="AEY36" s="20"/>
      <c r="AEZ36" s="20"/>
      <c r="AFA36" s="20"/>
      <c r="AFB36" s="20"/>
      <c r="AFC36" s="20"/>
      <c r="AFD36" s="20"/>
      <c r="AFE36" s="20"/>
      <c r="AFF36" s="20"/>
      <c r="AFG36" s="20"/>
      <c r="AFH36" s="20"/>
      <c r="AFI36" s="20"/>
      <c r="AFJ36" s="20"/>
      <c r="AFK36" s="20"/>
      <c r="AFL36" s="20"/>
      <c r="AFM36" s="20"/>
      <c r="AFN36" s="20"/>
      <c r="AFO36" s="20"/>
      <c r="AFP36" s="20"/>
      <c r="AFQ36" s="20"/>
      <c r="AFR36" s="20"/>
      <c r="AFS36" s="20"/>
      <c r="AFT36" s="20"/>
      <c r="AFU36" s="20"/>
      <c r="AFV36" s="20"/>
      <c r="AFW36" s="20"/>
      <c r="AFX36" s="20"/>
      <c r="AFY36" s="20"/>
      <c r="AFZ36" s="20"/>
      <c r="AGA36" s="20"/>
      <c r="AGB36" s="20"/>
      <c r="AGC36" s="20"/>
      <c r="AGD36" s="20"/>
      <c r="AGE36" s="20"/>
      <c r="AGF36" s="20"/>
      <c r="AGG36" s="20"/>
      <c r="AGH36" s="20"/>
      <c r="AGI36" s="20"/>
      <c r="AGJ36" s="20"/>
      <c r="AGK36" s="20"/>
      <c r="AGL36" s="20"/>
      <c r="AGM36" s="20"/>
      <c r="AGN36" s="20"/>
      <c r="AGO36" s="20"/>
      <c r="AGP36" s="20"/>
      <c r="AGQ36" s="20"/>
      <c r="AGR36" s="20"/>
      <c r="AGS36" s="20"/>
      <c r="AGT36" s="20"/>
      <c r="AGU36" s="20"/>
      <c r="AGV36" s="20"/>
      <c r="AGW36" s="20"/>
      <c r="AGX36" s="20"/>
      <c r="AGY36" s="20"/>
      <c r="AGZ36" s="20"/>
      <c r="AHA36" s="20"/>
      <c r="AHB36" s="20"/>
      <c r="AHC36" s="20"/>
      <c r="AHD36" s="20"/>
      <c r="AHE36" s="20"/>
      <c r="AHF36" s="20"/>
      <c r="AHG36" s="20"/>
      <c r="AHH36" s="20"/>
      <c r="AHI36" s="20"/>
      <c r="AHJ36" s="20"/>
      <c r="AHK36" s="20"/>
      <c r="AHL36" s="20"/>
      <c r="AHM36" s="20"/>
      <c r="AHN36" s="20"/>
      <c r="AHO36" s="20"/>
      <c r="AHP36" s="20"/>
      <c r="AHQ36" s="20"/>
      <c r="AHR36" s="20"/>
      <c r="AHS36" s="20"/>
      <c r="AHT36" s="20"/>
      <c r="AHU36" s="20"/>
      <c r="AHV36" s="20"/>
      <c r="AHW36" s="20"/>
      <c r="AHX36" s="20"/>
      <c r="AHY36" s="20"/>
      <c r="AHZ36" s="20"/>
      <c r="AIA36" s="20"/>
      <c r="AIB36" s="20"/>
      <c r="AIC36" s="20"/>
      <c r="AID36" s="20"/>
      <c r="AIE36" s="20"/>
      <c r="AIF36" s="20"/>
      <c r="AIG36" s="20"/>
      <c r="AIH36" s="20"/>
      <c r="AII36" s="20"/>
      <c r="AIJ36" s="20"/>
      <c r="AIK36" s="20"/>
      <c r="AIL36" s="20"/>
      <c r="AIM36" s="20"/>
      <c r="AIN36" s="20"/>
      <c r="AIO36" s="20"/>
      <c r="AIP36" s="20"/>
      <c r="AIQ36" s="20"/>
      <c r="AIR36" s="20"/>
      <c r="AIS36" s="20"/>
      <c r="AIT36" s="20"/>
      <c r="AIU36" s="20"/>
      <c r="AIV36" s="20"/>
      <c r="AIW36" s="20"/>
      <c r="AIX36" s="20"/>
      <c r="AIY36" s="20"/>
      <c r="AIZ36" s="20"/>
      <c r="AJA36" s="20"/>
      <c r="AJB36" s="20"/>
      <c r="AJC36" s="20"/>
      <c r="AJD36" s="20"/>
      <c r="AJE36" s="20"/>
      <c r="AJF36" s="20"/>
      <c r="AJG36" s="20"/>
      <c r="AJH36" s="20"/>
      <c r="AJI36" s="20"/>
      <c r="AJJ36" s="20"/>
      <c r="AJK36" s="20"/>
      <c r="AJL36" s="20"/>
      <c r="AJM36" s="20"/>
      <c r="AJN36" s="20"/>
      <c r="AJO36" s="20"/>
      <c r="AJP36" s="20"/>
      <c r="AJQ36" s="20"/>
      <c r="AJR36" s="20"/>
      <c r="AJS36" s="20"/>
      <c r="AJT36" s="20"/>
      <c r="AJU36" s="20"/>
      <c r="AJV36" s="20"/>
      <c r="AJW36" s="20"/>
      <c r="AJX36" s="20"/>
      <c r="AJY36" s="20"/>
      <c r="AJZ36" s="20"/>
      <c r="AKA36" s="20"/>
      <c r="AKB36" s="20"/>
      <c r="AKC36" s="20"/>
      <c r="AKD36" s="20"/>
      <c r="AKE36" s="20"/>
      <c r="AKF36" s="20"/>
      <c r="AKG36" s="20"/>
      <c r="AKH36" s="20"/>
      <c r="AKI36" s="20"/>
      <c r="AKJ36" s="20"/>
      <c r="AKK36" s="20"/>
      <c r="AKL36" s="20"/>
      <c r="AKM36" s="20"/>
      <c r="AKN36" s="20"/>
      <c r="AKO36" s="20"/>
      <c r="AKP36" s="20"/>
      <c r="AKQ36" s="20"/>
      <c r="AKR36" s="20"/>
      <c r="AKS36" s="20"/>
      <c r="AKT36" s="20"/>
      <c r="AKU36" s="20"/>
      <c r="AKV36" s="20"/>
      <c r="AKW36" s="20"/>
      <c r="AKX36" s="20"/>
      <c r="AKY36" s="20"/>
      <c r="AKZ36" s="20"/>
      <c r="ALA36" s="20"/>
      <c r="ALB36" s="20"/>
      <c r="ALC36" s="20"/>
      <c r="ALD36" s="20"/>
      <c r="ALE36" s="20"/>
      <c r="ALF36" s="20"/>
      <c r="ALG36" s="20"/>
      <c r="ALH36" s="20"/>
      <c r="ALI36" s="20"/>
      <c r="ALJ36" s="20"/>
      <c r="ALK36" s="20"/>
      <c r="ALL36" s="20"/>
      <c r="ALM36" s="20"/>
      <c r="ALN36" s="20"/>
      <c r="ALO36" s="20"/>
      <c r="ALP36" s="20"/>
      <c r="ALQ36" s="20"/>
      <c r="ALR36" s="20"/>
      <c r="ALS36" s="20"/>
      <c r="ALT36" s="20"/>
      <c r="ALU36" s="20"/>
      <c r="ALV36" s="20"/>
      <c r="ALW36" s="20"/>
      <c r="ALX36" s="20"/>
      <c r="ALY36" s="20"/>
      <c r="ALZ36" s="20"/>
      <c r="AMA36" s="20"/>
      <c r="AMB36" s="20"/>
      <c r="AMC36" s="20"/>
      <c r="AMD36" s="20"/>
      <c r="AME36" s="20"/>
      <c r="AMF36" s="20"/>
      <c r="AMG36" s="20"/>
    </row>
    <row r="37" spans="1:1021" s="21" customFormat="1" ht="18.75" customHeight="1" x14ac:dyDescent="0.2">
      <c r="A37" s="32" t="s">
        <v>64</v>
      </c>
      <c r="B37" s="44" t="s">
        <v>65</v>
      </c>
      <c r="C37" s="37">
        <f>C38</f>
        <v>34936.03</v>
      </c>
      <c r="D37" s="37">
        <f>D38</f>
        <v>34936.03</v>
      </c>
      <c r="E37" s="34">
        <f t="shared" si="0"/>
        <v>100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  <c r="ZP37" s="20"/>
      <c r="ZQ37" s="20"/>
      <c r="ZR37" s="20"/>
      <c r="ZS37" s="20"/>
      <c r="ZT37" s="20"/>
      <c r="ZU37" s="20"/>
      <c r="ZV37" s="20"/>
      <c r="ZW37" s="20"/>
      <c r="ZX37" s="20"/>
      <c r="ZY37" s="20"/>
      <c r="ZZ37" s="20"/>
      <c r="AAA37" s="20"/>
      <c r="AAB37" s="20"/>
      <c r="AAC37" s="20"/>
      <c r="AAD37" s="20"/>
      <c r="AAE37" s="20"/>
      <c r="AAF37" s="20"/>
      <c r="AAG37" s="20"/>
      <c r="AAH37" s="20"/>
      <c r="AAI37" s="20"/>
      <c r="AAJ37" s="20"/>
      <c r="AAK37" s="20"/>
      <c r="AAL37" s="20"/>
      <c r="AAM37" s="20"/>
      <c r="AAN37" s="20"/>
      <c r="AAO37" s="20"/>
      <c r="AAP37" s="20"/>
      <c r="AAQ37" s="20"/>
      <c r="AAR37" s="20"/>
      <c r="AAS37" s="20"/>
      <c r="AAT37" s="20"/>
      <c r="AAU37" s="20"/>
      <c r="AAV37" s="20"/>
      <c r="AAW37" s="20"/>
      <c r="AAX37" s="20"/>
      <c r="AAY37" s="20"/>
      <c r="AAZ37" s="20"/>
      <c r="ABA37" s="20"/>
      <c r="ABB37" s="20"/>
      <c r="ABC37" s="20"/>
      <c r="ABD37" s="20"/>
      <c r="ABE37" s="20"/>
      <c r="ABF37" s="20"/>
      <c r="ABG37" s="20"/>
      <c r="ABH37" s="20"/>
      <c r="ABI37" s="20"/>
      <c r="ABJ37" s="20"/>
      <c r="ABK37" s="20"/>
      <c r="ABL37" s="20"/>
      <c r="ABM37" s="20"/>
      <c r="ABN37" s="20"/>
      <c r="ABO37" s="20"/>
      <c r="ABP37" s="20"/>
      <c r="ABQ37" s="20"/>
      <c r="ABR37" s="20"/>
      <c r="ABS37" s="20"/>
      <c r="ABT37" s="20"/>
      <c r="ABU37" s="20"/>
      <c r="ABV37" s="20"/>
      <c r="ABW37" s="20"/>
      <c r="ABX37" s="20"/>
      <c r="ABY37" s="20"/>
      <c r="ABZ37" s="20"/>
      <c r="ACA37" s="20"/>
      <c r="ACB37" s="20"/>
      <c r="ACC37" s="20"/>
      <c r="ACD37" s="20"/>
      <c r="ACE37" s="20"/>
      <c r="ACF37" s="20"/>
      <c r="ACG37" s="20"/>
      <c r="ACH37" s="20"/>
      <c r="ACI37" s="20"/>
      <c r="ACJ37" s="20"/>
      <c r="ACK37" s="20"/>
      <c r="ACL37" s="20"/>
      <c r="ACM37" s="20"/>
      <c r="ACN37" s="20"/>
      <c r="ACO37" s="20"/>
      <c r="ACP37" s="20"/>
      <c r="ACQ37" s="20"/>
      <c r="ACR37" s="20"/>
      <c r="ACS37" s="20"/>
      <c r="ACT37" s="20"/>
      <c r="ACU37" s="20"/>
      <c r="ACV37" s="20"/>
      <c r="ACW37" s="20"/>
      <c r="ACX37" s="20"/>
      <c r="ACY37" s="20"/>
      <c r="ACZ37" s="20"/>
      <c r="ADA37" s="20"/>
      <c r="ADB37" s="20"/>
      <c r="ADC37" s="20"/>
      <c r="ADD37" s="20"/>
      <c r="ADE37" s="20"/>
      <c r="ADF37" s="20"/>
      <c r="ADG37" s="20"/>
      <c r="ADH37" s="20"/>
      <c r="ADI37" s="20"/>
      <c r="ADJ37" s="20"/>
      <c r="ADK37" s="20"/>
      <c r="ADL37" s="20"/>
      <c r="ADM37" s="20"/>
      <c r="ADN37" s="20"/>
      <c r="ADO37" s="20"/>
      <c r="ADP37" s="20"/>
      <c r="ADQ37" s="20"/>
      <c r="ADR37" s="20"/>
      <c r="ADS37" s="20"/>
      <c r="ADT37" s="20"/>
      <c r="ADU37" s="20"/>
      <c r="ADV37" s="20"/>
      <c r="ADW37" s="20"/>
      <c r="ADX37" s="20"/>
      <c r="ADY37" s="20"/>
      <c r="ADZ37" s="20"/>
      <c r="AEA37" s="20"/>
      <c r="AEB37" s="20"/>
      <c r="AEC37" s="20"/>
      <c r="AED37" s="20"/>
      <c r="AEE37" s="20"/>
      <c r="AEF37" s="20"/>
      <c r="AEG37" s="20"/>
      <c r="AEH37" s="20"/>
      <c r="AEI37" s="20"/>
      <c r="AEJ37" s="20"/>
      <c r="AEK37" s="20"/>
      <c r="AEL37" s="20"/>
      <c r="AEM37" s="20"/>
      <c r="AEN37" s="20"/>
      <c r="AEO37" s="20"/>
      <c r="AEP37" s="20"/>
      <c r="AEQ37" s="20"/>
      <c r="AER37" s="20"/>
      <c r="AES37" s="20"/>
      <c r="AET37" s="20"/>
      <c r="AEU37" s="20"/>
      <c r="AEV37" s="20"/>
      <c r="AEW37" s="20"/>
      <c r="AEX37" s="20"/>
      <c r="AEY37" s="20"/>
      <c r="AEZ37" s="20"/>
      <c r="AFA37" s="20"/>
      <c r="AFB37" s="20"/>
      <c r="AFC37" s="20"/>
      <c r="AFD37" s="20"/>
      <c r="AFE37" s="20"/>
      <c r="AFF37" s="20"/>
      <c r="AFG37" s="20"/>
      <c r="AFH37" s="20"/>
      <c r="AFI37" s="20"/>
      <c r="AFJ37" s="20"/>
      <c r="AFK37" s="20"/>
      <c r="AFL37" s="20"/>
      <c r="AFM37" s="20"/>
      <c r="AFN37" s="20"/>
      <c r="AFO37" s="20"/>
      <c r="AFP37" s="20"/>
      <c r="AFQ37" s="20"/>
      <c r="AFR37" s="20"/>
      <c r="AFS37" s="20"/>
      <c r="AFT37" s="20"/>
      <c r="AFU37" s="20"/>
      <c r="AFV37" s="20"/>
      <c r="AFW37" s="20"/>
      <c r="AFX37" s="20"/>
      <c r="AFY37" s="20"/>
      <c r="AFZ37" s="20"/>
      <c r="AGA37" s="20"/>
      <c r="AGB37" s="20"/>
      <c r="AGC37" s="20"/>
      <c r="AGD37" s="20"/>
      <c r="AGE37" s="20"/>
      <c r="AGF37" s="20"/>
      <c r="AGG37" s="20"/>
      <c r="AGH37" s="20"/>
      <c r="AGI37" s="20"/>
      <c r="AGJ37" s="20"/>
      <c r="AGK37" s="20"/>
      <c r="AGL37" s="20"/>
      <c r="AGM37" s="20"/>
      <c r="AGN37" s="20"/>
      <c r="AGO37" s="20"/>
      <c r="AGP37" s="20"/>
      <c r="AGQ37" s="20"/>
      <c r="AGR37" s="20"/>
      <c r="AGS37" s="20"/>
      <c r="AGT37" s="20"/>
      <c r="AGU37" s="20"/>
      <c r="AGV37" s="20"/>
      <c r="AGW37" s="20"/>
      <c r="AGX37" s="20"/>
      <c r="AGY37" s="20"/>
      <c r="AGZ37" s="20"/>
      <c r="AHA37" s="20"/>
      <c r="AHB37" s="20"/>
      <c r="AHC37" s="20"/>
      <c r="AHD37" s="20"/>
      <c r="AHE37" s="20"/>
      <c r="AHF37" s="20"/>
      <c r="AHG37" s="20"/>
      <c r="AHH37" s="20"/>
      <c r="AHI37" s="20"/>
      <c r="AHJ37" s="20"/>
      <c r="AHK37" s="20"/>
      <c r="AHL37" s="20"/>
      <c r="AHM37" s="20"/>
      <c r="AHN37" s="20"/>
      <c r="AHO37" s="20"/>
      <c r="AHP37" s="20"/>
      <c r="AHQ37" s="20"/>
      <c r="AHR37" s="20"/>
      <c r="AHS37" s="20"/>
      <c r="AHT37" s="20"/>
      <c r="AHU37" s="20"/>
      <c r="AHV37" s="20"/>
      <c r="AHW37" s="20"/>
      <c r="AHX37" s="20"/>
      <c r="AHY37" s="20"/>
      <c r="AHZ37" s="20"/>
      <c r="AIA37" s="20"/>
      <c r="AIB37" s="20"/>
      <c r="AIC37" s="20"/>
      <c r="AID37" s="20"/>
      <c r="AIE37" s="20"/>
      <c r="AIF37" s="20"/>
      <c r="AIG37" s="20"/>
      <c r="AIH37" s="20"/>
      <c r="AII37" s="20"/>
      <c r="AIJ37" s="20"/>
      <c r="AIK37" s="20"/>
      <c r="AIL37" s="20"/>
      <c r="AIM37" s="20"/>
      <c r="AIN37" s="20"/>
      <c r="AIO37" s="20"/>
      <c r="AIP37" s="20"/>
      <c r="AIQ37" s="20"/>
      <c r="AIR37" s="20"/>
      <c r="AIS37" s="20"/>
      <c r="AIT37" s="20"/>
      <c r="AIU37" s="20"/>
      <c r="AIV37" s="20"/>
      <c r="AIW37" s="20"/>
      <c r="AIX37" s="20"/>
      <c r="AIY37" s="20"/>
      <c r="AIZ37" s="20"/>
      <c r="AJA37" s="20"/>
      <c r="AJB37" s="20"/>
      <c r="AJC37" s="20"/>
      <c r="AJD37" s="20"/>
      <c r="AJE37" s="20"/>
      <c r="AJF37" s="20"/>
      <c r="AJG37" s="20"/>
      <c r="AJH37" s="20"/>
      <c r="AJI37" s="20"/>
      <c r="AJJ37" s="20"/>
      <c r="AJK37" s="20"/>
      <c r="AJL37" s="20"/>
      <c r="AJM37" s="20"/>
      <c r="AJN37" s="20"/>
      <c r="AJO37" s="20"/>
      <c r="AJP37" s="20"/>
      <c r="AJQ37" s="20"/>
      <c r="AJR37" s="20"/>
      <c r="AJS37" s="20"/>
      <c r="AJT37" s="20"/>
      <c r="AJU37" s="20"/>
      <c r="AJV37" s="20"/>
      <c r="AJW37" s="20"/>
      <c r="AJX37" s="20"/>
      <c r="AJY37" s="20"/>
      <c r="AJZ37" s="20"/>
      <c r="AKA37" s="20"/>
      <c r="AKB37" s="20"/>
      <c r="AKC37" s="20"/>
      <c r="AKD37" s="20"/>
      <c r="AKE37" s="20"/>
      <c r="AKF37" s="20"/>
      <c r="AKG37" s="20"/>
      <c r="AKH37" s="20"/>
      <c r="AKI37" s="20"/>
      <c r="AKJ37" s="20"/>
      <c r="AKK37" s="20"/>
      <c r="AKL37" s="20"/>
      <c r="AKM37" s="20"/>
      <c r="AKN37" s="20"/>
      <c r="AKO37" s="20"/>
      <c r="AKP37" s="20"/>
      <c r="AKQ37" s="20"/>
      <c r="AKR37" s="20"/>
      <c r="AKS37" s="20"/>
      <c r="AKT37" s="20"/>
      <c r="AKU37" s="20"/>
      <c r="AKV37" s="20"/>
      <c r="AKW37" s="20"/>
      <c r="AKX37" s="20"/>
      <c r="AKY37" s="20"/>
      <c r="AKZ37" s="20"/>
      <c r="ALA37" s="20"/>
      <c r="ALB37" s="20"/>
      <c r="ALC37" s="20"/>
      <c r="ALD37" s="20"/>
      <c r="ALE37" s="20"/>
      <c r="ALF37" s="20"/>
      <c r="ALG37" s="20"/>
      <c r="ALH37" s="20"/>
      <c r="ALI37" s="20"/>
      <c r="ALJ37" s="20"/>
      <c r="ALK37" s="20"/>
      <c r="ALL37" s="20"/>
      <c r="ALM37" s="20"/>
      <c r="ALN37" s="20"/>
      <c r="ALO37" s="20"/>
      <c r="ALP37" s="20"/>
      <c r="ALQ37" s="20"/>
      <c r="ALR37" s="20"/>
      <c r="ALS37" s="20"/>
      <c r="ALT37" s="20"/>
      <c r="ALU37" s="20"/>
      <c r="ALV37" s="20"/>
      <c r="ALW37" s="20"/>
      <c r="ALX37" s="20"/>
      <c r="ALY37" s="20"/>
      <c r="ALZ37" s="20"/>
      <c r="AMA37" s="20"/>
      <c r="AMB37" s="20"/>
      <c r="AMC37" s="20"/>
      <c r="AMD37" s="20"/>
      <c r="AME37" s="20"/>
      <c r="AMF37" s="20"/>
      <c r="AMG37" s="20"/>
    </row>
    <row r="38" spans="1:1021" s="21" customFormat="1" x14ac:dyDescent="0.2">
      <c r="A38" s="24" t="s">
        <v>66</v>
      </c>
      <c r="B38" s="23" t="s">
        <v>67</v>
      </c>
      <c r="C38" s="18">
        <v>34936.03</v>
      </c>
      <c r="D38" s="18">
        <v>34936.03</v>
      </c>
      <c r="E38" s="19">
        <f t="shared" si="0"/>
        <v>100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  <c r="ZH38" s="20"/>
      <c r="ZI38" s="20"/>
      <c r="ZJ38" s="20"/>
      <c r="ZK38" s="20"/>
      <c r="ZL38" s="20"/>
      <c r="ZM38" s="20"/>
      <c r="ZN38" s="20"/>
      <c r="ZO38" s="20"/>
      <c r="ZP38" s="20"/>
      <c r="ZQ38" s="20"/>
      <c r="ZR38" s="20"/>
      <c r="ZS38" s="20"/>
      <c r="ZT38" s="20"/>
      <c r="ZU38" s="20"/>
      <c r="ZV38" s="20"/>
      <c r="ZW38" s="20"/>
      <c r="ZX38" s="20"/>
      <c r="ZY38" s="20"/>
      <c r="ZZ38" s="20"/>
      <c r="AAA38" s="20"/>
      <c r="AAB38" s="20"/>
      <c r="AAC38" s="20"/>
      <c r="AAD38" s="20"/>
      <c r="AAE38" s="20"/>
      <c r="AAF38" s="20"/>
      <c r="AAG38" s="20"/>
      <c r="AAH38" s="20"/>
      <c r="AAI38" s="20"/>
      <c r="AAJ38" s="20"/>
      <c r="AAK38" s="20"/>
      <c r="AAL38" s="20"/>
      <c r="AAM38" s="20"/>
      <c r="AAN38" s="20"/>
      <c r="AAO38" s="20"/>
      <c r="AAP38" s="20"/>
      <c r="AAQ38" s="20"/>
      <c r="AAR38" s="20"/>
      <c r="AAS38" s="20"/>
      <c r="AAT38" s="20"/>
      <c r="AAU38" s="20"/>
      <c r="AAV38" s="20"/>
      <c r="AAW38" s="20"/>
      <c r="AAX38" s="20"/>
      <c r="AAY38" s="20"/>
      <c r="AAZ38" s="20"/>
      <c r="ABA38" s="20"/>
      <c r="ABB38" s="20"/>
      <c r="ABC38" s="20"/>
      <c r="ABD38" s="20"/>
      <c r="ABE38" s="20"/>
      <c r="ABF38" s="20"/>
      <c r="ABG38" s="20"/>
      <c r="ABH38" s="20"/>
      <c r="ABI38" s="20"/>
      <c r="ABJ38" s="20"/>
      <c r="ABK38" s="20"/>
      <c r="ABL38" s="20"/>
      <c r="ABM38" s="20"/>
      <c r="ABN38" s="20"/>
      <c r="ABO38" s="20"/>
      <c r="ABP38" s="20"/>
      <c r="ABQ38" s="20"/>
      <c r="ABR38" s="20"/>
      <c r="ABS38" s="20"/>
      <c r="ABT38" s="20"/>
      <c r="ABU38" s="20"/>
      <c r="ABV38" s="20"/>
      <c r="ABW38" s="20"/>
      <c r="ABX38" s="20"/>
      <c r="ABY38" s="20"/>
      <c r="ABZ38" s="20"/>
      <c r="ACA38" s="20"/>
      <c r="ACB38" s="20"/>
      <c r="ACC38" s="20"/>
      <c r="ACD38" s="20"/>
      <c r="ACE38" s="20"/>
      <c r="ACF38" s="20"/>
      <c r="ACG38" s="20"/>
      <c r="ACH38" s="20"/>
      <c r="ACI38" s="20"/>
      <c r="ACJ38" s="20"/>
      <c r="ACK38" s="20"/>
      <c r="ACL38" s="20"/>
      <c r="ACM38" s="20"/>
      <c r="ACN38" s="20"/>
      <c r="ACO38" s="20"/>
      <c r="ACP38" s="20"/>
      <c r="ACQ38" s="20"/>
      <c r="ACR38" s="20"/>
      <c r="ACS38" s="20"/>
      <c r="ACT38" s="20"/>
      <c r="ACU38" s="20"/>
      <c r="ACV38" s="20"/>
      <c r="ACW38" s="20"/>
      <c r="ACX38" s="20"/>
      <c r="ACY38" s="20"/>
      <c r="ACZ38" s="20"/>
      <c r="ADA38" s="20"/>
      <c r="ADB38" s="20"/>
      <c r="ADC38" s="20"/>
      <c r="ADD38" s="20"/>
      <c r="ADE38" s="20"/>
      <c r="ADF38" s="20"/>
      <c r="ADG38" s="20"/>
      <c r="ADH38" s="20"/>
      <c r="ADI38" s="20"/>
      <c r="ADJ38" s="20"/>
      <c r="ADK38" s="20"/>
      <c r="ADL38" s="20"/>
      <c r="ADM38" s="20"/>
      <c r="ADN38" s="20"/>
      <c r="ADO38" s="20"/>
      <c r="ADP38" s="20"/>
      <c r="ADQ38" s="20"/>
      <c r="ADR38" s="20"/>
      <c r="ADS38" s="20"/>
      <c r="ADT38" s="20"/>
      <c r="ADU38" s="20"/>
      <c r="ADV38" s="20"/>
      <c r="ADW38" s="20"/>
      <c r="ADX38" s="20"/>
      <c r="ADY38" s="20"/>
      <c r="ADZ38" s="20"/>
      <c r="AEA38" s="20"/>
      <c r="AEB38" s="20"/>
      <c r="AEC38" s="20"/>
      <c r="AED38" s="20"/>
      <c r="AEE38" s="20"/>
      <c r="AEF38" s="20"/>
      <c r="AEG38" s="20"/>
      <c r="AEH38" s="20"/>
      <c r="AEI38" s="20"/>
      <c r="AEJ38" s="20"/>
      <c r="AEK38" s="20"/>
      <c r="AEL38" s="20"/>
      <c r="AEM38" s="20"/>
      <c r="AEN38" s="20"/>
      <c r="AEO38" s="20"/>
      <c r="AEP38" s="20"/>
      <c r="AEQ38" s="20"/>
      <c r="AER38" s="20"/>
      <c r="AES38" s="20"/>
      <c r="AET38" s="20"/>
      <c r="AEU38" s="20"/>
      <c r="AEV38" s="20"/>
      <c r="AEW38" s="20"/>
      <c r="AEX38" s="20"/>
      <c r="AEY38" s="20"/>
      <c r="AEZ38" s="20"/>
      <c r="AFA38" s="20"/>
      <c r="AFB38" s="20"/>
      <c r="AFC38" s="20"/>
      <c r="AFD38" s="20"/>
      <c r="AFE38" s="20"/>
      <c r="AFF38" s="20"/>
      <c r="AFG38" s="20"/>
      <c r="AFH38" s="20"/>
      <c r="AFI38" s="20"/>
      <c r="AFJ38" s="20"/>
      <c r="AFK38" s="20"/>
      <c r="AFL38" s="20"/>
      <c r="AFM38" s="20"/>
      <c r="AFN38" s="20"/>
      <c r="AFO38" s="20"/>
      <c r="AFP38" s="20"/>
      <c r="AFQ38" s="20"/>
      <c r="AFR38" s="20"/>
      <c r="AFS38" s="20"/>
      <c r="AFT38" s="20"/>
      <c r="AFU38" s="20"/>
      <c r="AFV38" s="20"/>
      <c r="AFW38" s="20"/>
      <c r="AFX38" s="20"/>
      <c r="AFY38" s="20"/>
      <c r="AFZ38" s="20"/>
      <c r="AGA38" s="20"/>
      <c r="AGB38" s="20"/>
      <c r="AGC38" s="20"/>
      <c r="AGD38" s="20"/>
      <c r="AGE38" s="20"/>
      <c r="AGF38" s="20"/>
      <c r="AGG38" s="20"/>
      <c r="AGH38" s="20"/>
      <c r="AGI38" s="20"/>
      <c r="AGJ38" s="20"/>
      <c r="AGK38" s="20"/>
      <c r="AGL38" s="20"/>
      <c r="AGM38" s="20"/>
      <c r="AGN38" s="20"/>
      <c r="AGO38" s="20"/>
      <c r="AGP38" s="20"/>
      <c r="AGQ38" s="20"/>
      <c r="AGR38" s="20"/>
      <c r="AGS38" s="20"/>
      <c r="AGT38" s="20"/>
      <c r="AGU38" s="20"/>
      <c r="AGV38" s="20"/>
      <c r="AGW38" s="20"/>
      <c r="AGX38" s="20"/>
      <c r="AGY38" s="20"/>
      <c r="AGZ38" s="20"/>
      <c r="AHA38" s="20"/>
      <c r="AHB38" s="20"/>
      <c r="AHC38" s="20"/>
      <c r="AHD38" s="20"/>
      <c r="AHE38" s="20"/>
      <c r="AHF38" s="20"/>
      <c r="AHG38" s="20"/>
      <c r="AHH38" s="20"/>
      <c r="AHI38" s="20"/>
      <c r="AHJ38" s="20"/>
      <c r="AHK38" s="20"/>
      <c r="AHL38" s="20"/>
      <c r="AHM38" s="20"/>
      <c r="AHN38" s="20"/>
      <c r="AHO38" s="20"/>
      <c r="AHP38" s="20"/>
      <c r="AHQ38" s="20"/>
      <c r="AHR38" s="20"/>
      <c r="AHS38" s="20"/>
      <c r="AHT38" s="20"/>
      <c r="AHU38" s="20"/>
      <c r="AHV38" s="20"/>
      <c r="AHW38" s="20"/>
      <c r="AHX38" s="20"/>
      <c r="AHY38" s="20"/>
      <c r="AHZ38" s="20"/>
      <c r="AIA38" s="20"/>
      <c r="AIB38" s="20"/>
      <c r="AIC38" s="20"/>
      <c r="AID38" s="20"/>
      <c r="AIE38" s="20"/>
      <c r="AIF38" s="20"/>
      <c r="AIG38" s="20"/>
      <c r="AIH38" s="20"/>
      <c r="AII38" s="20"/>
      <c r="AIJ38" s="20"/>
      <c r="AIK38" s="20"/>
      <c r="AIL38" s="20"/>
      <c r="AIM38" s="20"/>
      <c r="AIN38" s="20"/>
      <c r="AIO38" s="20"/>
      <c r="AIP38" s="20"/>
      <c r="AIQ38" s="20"/>
      <c r="AIR38" s="20"/>
      <c r="AIS38" s="20"/>
      <c r="AIT38" s="20"/>
      <c r="AIU38" s="20"/>
      <c r="AIV38" s="20"/>
      <c r="AIW38" s="20"/>
      <c r="AIX38" s="20"/>
      <c r="AIY38" s="20"/>
      <c r="AIZ38" s="20"/>
      <c r="AJA38" s="20"/>
      <c r="AJB38" s="20"/>
      <c r="AJC38" s="20"/>
      <c r="AJD38" s="20"/>
      <c r="AJE38" s="20"/>
      <c r="AJF38" s="20"/>
      <c r="AJG38" s="20"/>
      <c r="AJH38" s="20"/>
      <c r="AJI38" s="20"/>
      <c r="AJJ38" s="20"/>
      <c r="AJK38" s="20"/>
      <c r="AJL38" s="20"/>
      <c r="AJM38" s="20"/>
      <c r="AJN38" s="20"/>
      <c r="AJO38" s="20"/>
      <c r="AJP38" s="20"/>
      <c r="AJQ38" s="20"/>
      <c r="AJR38" s="20"/>
      <c r="AJS38" s="20"/>
      <c r="AJT38" s="20"/>
      <c r="AJU38" s="20"/>
      <c r="AJV38" s="20"/>
      <c r="AJW38" s="20"/>
      <c r="AJX38" s="20"/>
      <c r="AJY38" s="20"/>
      <c r="AJZ38" s="20"/>
      <c r="AKA38" s="20"/>
      <c r="AKB38" s="20"/>
      <c r="AKC38" s="20"/>
      <c r="AKD38" s="20"/>
      <c r="AKE38" s="20"/>
      <c r="AKF38" s="20"/>
      <c r="AKG38" s="20"/>
      <c r="AKH38" s="20"/>
      <c r="AKI38" s="20"/>
      <c r="AKJ38" s="20"/>
      <c r="AKK38" s="20"/>
      <c r="AKL38" s="20"/>
      <c r="AKM38" s="20"/>
      <c r="AKN38" s="20"/>
      <c r="AKO38" s="20"/>
      <c r="AKP38" s="20"/>
      <c r="AKQ38" s="20"/>
      <c r="AKR38" s="20"/>
      <c r="AKS38" s="20"/>
      <c r="AKT38" s="20"/>
      <c r="AKU38" s="20"/>
      <c r="AKV38" s="20"/>
      <c r="AKW38" s="20"/>
      <c r="AKX38" s="20"/>
      <c r="AKY38" s="20"/>
      <c r="AKZ38" s="20"/>
      <c r="ALA38" s="20"/>
      <c r="ALB38" s="20"/>
      <c r="ALC38" s="20"/>
      <c r="ALD38" s="20"/>
      <c r="ALE38" s="20"/>
      <c r="ALF38" s="20"/>
      <c r="ALG38" s="20"/>
      <c r="ALH38" s="20"/>
      <c r="ALI38" s="20"/>
      <c r="ALJ38" s="20"/>
      <c r="ALK38" s="20"/>
      <c r="ALL38" s="20"/>
      <c r="ALM38" s="20"/>
      <c r="ALN38" s="20"/>
      <c r="ALO38" s="20"/>
      <c r="ALP38" s="20"/>
      <c r="ALQ38" s="20"/>
      <c r="ALR38" s="20"/>
      <c r="ALS38" s="20"/>
      <c r="ALT38" s="20"/>
      <c r="ALU38" s="20"/>
      <c r="ALV38" s="20"/>
      <c r="ALW38" s="20"/>
      <c r="ALX38" s="20"/>
      <c r="ALY38" s="20"/>
      <c r="ALZ38" s="20"/>
      <c r="AMA38" s="20"/>
      <c r="AMB38" s="20"/>
      <c r="AMC38" s="20"/>
      <c r="AMD38" s="20"/>
      <c r="AME38" s="20"/>
      <c r="AMF38" s="20"/>
      <c r="AMG38" s="20"/>
    </row>
    <row r="39" spans="1:1021" s="21" customFormat="1" ht="18.75" customHeight="1" x14ac:dyDescent="0.2">
      <c r="A39" s="51" t="s">
        <v>68</v>
      </c>
      <c r="B39" s="44" t="s">
        <v>69</v>
      </c>
      <c r="C39" s="37">
        <f>C40</f>
        <v>356.39</v>
      </c>
      <c r="D39" s="37">
        <f>D40</f>
        <v>353.7</v>
      </c>
      <c r="E39" s="34">
        <f t="shared" si="0"/>
        <v>99.245208900361959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  <c r="YV39" s="20"/>
      <c r="YW39" s="20"/>
      <c r="YX39" s="20"/>
      <c r="YY39" s="20"/>
      <c r="YZ39" s="20"/>
      <c r="ZA39" s="20"/>
      <c r="ZB39" s="20"/>
      <c r="ZC39" s="20"/>
      <c r="ZD39" s="20"/>
      <c r="ZE39" s="20"/>
      <c r="ZF39" s="20"/>
      <c r="ZG39" s="20"/>
      <c r="ZH39" s="20"/>
      <c r="ZI39" s="20"/>
      <c r="ZJ39" s="20"/>
      <c r="ZK39" s="20"/>
      <c r="ZL39" s="20"/>
      <c r="ZM39" s="20"/>
      <c r="ZN39" s="20"/>
      <c r="ZO39" s="20"/>
      <c r="ZP39" s="20"/>
      <c r="ZQ39" s="20"/>
      <c r="ZR39" s="20"/>
      <c r="ZS39" s="20"/>
      <c r="ZT39" s="20"/>
      <c r="ZU39" s="20"/>
      <c r="ZV39" s="20"/>
      <c r="ZW39" s="20"/>
      <c r="ZX39" s="20"/>
      <c r="ZY39" s="20"/>
      <c r="ZZ39" s="20"/>
      <c r="AAA39" s="20"/>
      <c r="AAB39" s="20"/>
      <c r="AAC39" s="20"/>
      <c r="AAD39" s="20"/>
      <c r="AAE39" s="20"/>
      <c r="AAF39" s="20"/>
      <c r="AAG39" s="20"/>
      <c r="AAH39" s="20"/>
      <c r="AAI39" s="20"/>
      <c r="AAJ39" s="20"/>
      <c r="AAK39" s="20"/>
      <c r="AAL39" s="20"/>
      <c r="AAM39" s="20"/>
      <c r="AAN39" s="20"/>
      <c r="AAO39" s="20"/>
      <c r="AAP39" s="20"/>
      <c r="AAQ39" s="20"/>
      <c r="AAR39" s="20"/>
      <c r="AAS39" s="20"/>
      <c r="AAT39" s="20"/>
      <c r="AAU39" s="20"/>
      <c r="AAV39" s="20"/>
      <c r="AAW39" s="20"/>
      <c r="AAX39" s="20"/>
      <c r="AAY39" s="20"/>
      <c r="AAZ39" s="20"/>
      <c r="ABA39" s="20"/>
      <c r="ABB39" s="20"/>
      <c r="ABC39" s="20"/>
      <c r="ABD39" s="20"/>
      <c r="ABE39" s="20"/>
      <c r="ABF39" s="20"/>
      <c r="ABG39" s="20"/>
      <c r="ABH39" s="20"/>
      <c r="ABI39" s="20"/>
      <c r="ABJ39" s="20"/>
      <c r="ABK39" s="20"/>
      <c r="ABL39" s="20"/>
      <c r="ABM39" s="20"/>
      <c r="ABN39" s="20"/>
      <c r="ABO39" s="20"/>
      <c r="ABP39" s="20"/>
      <c r="ABQ39" s="20"/>
      <c r="ABR39" s="20"/>
      <c r="ABS39" s="20"/>
      <c r="ABT39" s="20"/>
      <c r="ABU39" s="20"/>
      <c r="ABV39" s="20"/>
      <c r="ABW39" s="20"/>
      <c r="ABX39" s="20"/>
      <c r="ABY39" s="20"/>
      <c r="ABZ39" s="20"/>
      <c r="ACA39" s="20"/>
      <c r="ACB39" s="20"/>
      <c r="ACC39" s="20"/>
      <c r="ACD39" s="20"/>
      <c r="ACE39" s="20"/>
      <c r="ACF39" s="20"/>
      <c r="ACG39" s="20"/>
      <c r="ACH39" s="20"/>
      <c r="ACI39" s="20"/>
      <c r="ACJ39" s="20"/>
      <c r="ACK39" s="20"/>
      <c r="ACL39" s="20"/>
      <c r="ACM39" s="20"/>
      <c r="ACN39" s="20"/>
      <c r="ACO39" s="20"/>
      <c r="ACP39" s="20"/>
      <c r="ACQ39" s="20"/>
      <c r="ACR39" s="20"/>
      <c r="ACS39" s="20"/>
      <c r="ACT39" s="20"/>
      <c r="ACU39" s="20"/>
      <c r="ACV39" s="20"/>
      <c r="ACW39" s="20"/>
      <c r="ACX39" s="20"/>
      <c r="ACY39" s="20"/>
      <c r="ACZ39" s="20"/>
      <c r="ADA39" s="20"/>
      <c r="ADB39" s="20"/>
      <c r="ADC39" s="20"/>
      <c r="ADD39" s="20"/>
      <c r="ADE39" s="20"/>
      <c r="ADF39" s="20"/>
      <c r="ADG39" s="20"/>
      <c r="ADH39" s="20"/>
      <c r="ADI39" s="20"/>
      <c r="ADJ39" s="20"/>
      <c r="ADK39" s="20"/>
      <c r="ADL39" s="20"/>
      <c r="ADM39" s="20"/>
      <c r="ADN39" s="20"/>
      <c r="ADO39" s="20"/>
      <c r="ADP39" s="20"/>
      <c r="ADQ39" s="20"/>
      <c r="ADR39" s="20"/>
      <c r="ADS39" s="20"/>
      <c r="ADT39" s="20"/>
      <c r="ADU39" s="20"/>
      <c r="ADV39" s="20"/>
      <c r="ADW39" s="20"/>
      <c r="ADX39" s="20"/>
      <c r="ADY39" s="20"/>
      <c r="ADZ39" s="20"/>
      <c r="AEA39" s="20"/>
      <c r="AEB39" s="20"/>
      <c r="AEC39" s="20"/>
      <c r="AED39" s="20"/>
      <c r="AEE39" s="20"/>
      <c r="AEF39" s="20"/>
      <c r="AEG39" s="20"/>
      <c r="AEH39" s="20"/>
      <c r="AEI39" s="20"/>
      <c r="AEJ39" s="20"/>
      <c r="AEK39" s="20"/>
      <c r="AEL39" s="20"/>
      <c r="AEM39" s="20"/>
      <c r="AEN39" s="20"/>
      <c r="AEO39" s="20"/>
      <c r="AEP39" s="20"/>
      <c r="AEQ39" s="20"/>
      <c r="AER39" s="20"/>
      <c r="AES39" s="20"/>
      <c r="AET39" s="20"/>
      <c r="AEU39" s="20"/>
      <c r="AEV39" s="20"/>
      <c r="AEW39" s="20"/>
      <c r="AEX39" s="20"/>
      <c r="AEY39" s="20"/>
      <c r="AEZ39" s="20"/>
      <c r="AFA39" s="20"/>
      <c r="AFB39" s="20"/>
      <c r="AFC39" s="20"/>
      <c r="AFD39" s="20"/>
      <c r="AFE39" s="20"/>
      <c r="AFF39" s="20"/>
      <c r="AFG39" s="20"/>
      <c r="AFH39" s="20"/>
      <c r="AFI39" s="20"/>
      <c r="AFJ39" s="20"/>
      <c r="AFK39" s="20"/>
      <c r="AFL39" s="20"/>
      <c r="AFM39" s="20"/>
      <c r="AFN39" s="20"/>
      <c r="AFO39" s="20"/>
      <c r="AFP39" s="20"/>
      <c r="AFQ39" s="20"/>
      <c r="AFR39" s="20"/>
      <c r="AFS39" s="20"/>
      <c r="AFT39" s="20"/>
      <c r="AFU39" s="20"/>
      <c r="AFV39" s="20"/>
      <c r="AFW39" s="20"/>
      <c r="AFX39" s="20"/>
      <c r="AFY39" s="20"/>
      <c r="AFZ39" s="20"/>
      <c r="AGA39" s="20"/>
      <c r="AGB39" s="20"/>
      <c r="AGC39" s="20"/>
      <c r="AGD39" s="20"/>
      <c r="AGE39" s="20"/>
      <c r="AGF39" s="20"/>
      <c r="AGG39" s="20"/>
      <c r="AGH39" s="20"/>
      <c r="AGI39" s="20"/>
      <c r="AGJ39" s="20"/>
      <c r="AGK39" s="20"/>
      <c r="AGL39" s="20"/>
      <c r="AGM39" s="20"/>
      <c r="AGN39" s="20"/>
      <c r="AGO39" s="20"/>
      <c r="AGP39" s="20"/>
      <c r="AGQ39" s="20"/>
      <c r="AGR39" s="20"/>
      <c r="AGS39" s="20"/>
      <c r="AGT39" s="20"/>
      <c r="AGU39" s="20"/>
      <c r="AGV39" s="20"/>
      <c r="AGW39" s="20"/>
      <c r="AGX39" s="20"/>
      <c r="AGY39" s="20"/>
      <c r="AGZ39" s="20"/>
      <c r="AHA39" s="20"/>
      <c r="AHB39" s="20"/>
      <c r="AHC39" s="20"/>
      <c r="AHD39" s="20"/>
      <c r="AHE39" s="20"/>
      <c r="AHF39" s="20"/>
      <c r="AHG39" s="20"/>
      <c r="AHH39" s="20"/>
      <c r="AHI39" s="20"/>
      <c r="AHJ39" s="20"/>
      <c r="AHK39" s="20"/>
      <c r="AHL39" s="20"/>
      <c r="AHM39" s="20"/>
      <c r="AHN39" s="20"/>
      <c r="AHO39" s="20"/>
      <c r="AHP39" s="20"/>
      <c r="AHQ39" s="20"/>
      <c r="AHR39" s="20"/>
      <c r="AHS39" s="20"/>
      <c r="AHT39" s="20"/>
      <c r="AHU39" s="20"/>
      <c r="AHV39" s="20"/>
      <c r="AHW39" s="20"/>
      <c r="AHX39" s="20"/>
      <c r="AHY39" s="20"/>
      <c r="AHZ39" s="20"/>
      <c r="AIA39" s="20"/>
      <c r="AIB39" s="20"/>
      <c r="AIC39" s="20"/>
      <c r="AID39" s="20"/>
      <c r="AIE39" s="20"/>
      <c r="AIF39" s="20"/>
      <c r="AIG39" s="20"/>
      <c r="AIH39" s="20"/>
      <c r="AII39" s="20"/>
      <c r="AIJ39" s="20"/>
      <c r="AIK39" s="20"/>
      <c r="AIL39" s="20"/>
      <c r="AIM39" s="20"/>
      <c r="AIN39" s="20"/>
      <c r="AIO39" s="20"/>
      <c r="AIP39" s="20"/>
      <c r="AIQ39" s="20"/>
      <c r="AIR39" s="20"/>
      <c r="AIS39" s="20"/>
      <c r="AIT39" s="20"/>
      <c r="AIU39" s="20"/>
      <c r="AIV39" s="20"/>
      <c r="AIW39" s="20"/>
      <c r="AIX39" s="20"/>
      <c r="AIY39" s="20"/>
      <c r="AIZ39" s="20"/>
      <c r="AJA39" s="20"/>
      <c r="AJB39" s="20"/>
      <c r="AJC39" s="20"/>
      <c r="AJD39" s="20"/>
      <c r="AJE39" s="20"/>
      <c r="AJF39" s="20"/>
      <c r="AJG39" s="20"/>
      <c r="AJH39" s="20"/>
      <c r="AJI39" s="20"/>
      <c r="AJJ39" s="20"/>
      <c r="AJK39" s="20"/>
      <c r="AJL39" s="20"/>
      <c r="AJM39" s="20"/>
      <c r="AJN39" s="20"/>
      <c r="AJO39" s="20"/>
      <c r="AJP39" s="20"/>
      <c r="AJQ39" s="20"/>
      <c r="AJR39" s="20"/>
      <c r="AJS39" s="20"/>
      <c r="AJT39" s="20"/>
      <c r="AJU39" s="20"/>
      <c r="AJV39" s="20"/>
      <c r="AJW39" s="20"/>
      <c r="AJX39" s="20"/>
      <c r="AJY39" s="20"/>
      <c r="AJZ39" s="20"/>
      <c r="AKA39" s="20"/>
      <c r="AKB39" s="20"/>
      <c r="AKC39" s="20"/>
      <c r="AKD39" s="20"/>
      <c r="AKE39" s="20"/>
      <c r="AKF39" s="20"/>
      <c r="AKG39" s="20"/>
      <c r="AKH39" s="20"/>
      <c r="AKI39" s="20"/>
      <c r="AKJ39" s="20"/>
      <c r="AKK39" s="20"/>
      <c r="AKL39" s="20"/>
      <c r="AKM39" s="20"/>
      <c r="AKN39" s="20"/>
      <c r="AKO39" s="20"/>
      <c r="AKP39" s="20"/>
      <c r="AKQ39" s="20"/>
      <c r="AKR39" s="20"/>
      <c r="AKS39" s="20"/>
      <c r="AKT39" s="20"/>
      <c r="AKU39" s="20"/>
      <c r="AKV39" s="20"/>
      <c r="AKW39" s="20"/>
      <c r="AKX39" s="20"/>
      <c r="AKY39" s="20"/>
      <c r="AKZ39" s="20"/>
      <c r="ALA39" s="20"/>
      <c r="ALB39" s="20"/>
      <c r="ALC39" s="20"/>
      <c r="ALD39" s="20"/>
      <c r="ALE39" s="20"/>
      <c r="ALF39" s="20"/>
      <c r="ALG39" s="20"/>
      <c r="ALH39" s="20"/>
      <c r="ALI39" s="20"/>
      <c r="ALJ39" s="20"/>
      <c r="ALK39" s="20"/>
      <c r="ALL39" s="20"/>
      <c r="ALM39" s="20"/>
      <c r="ALN39" s="20"/>
      <c r="ALO39" s="20"/>
      <c r="ALP39" s="20"/>
      <c r="ALQ39" s="20"/>
      <c r="ALR39" s="20"/>
      <c r="ALS39" s="20"/>
      <c r="ALT39" s="20"/>
      <c r="ALU39" s="20"/>
      <c r="ALV39" s="20"/>
      <c r="ALW39" s="20"/>
      <c r="ALX39" s="20"/>
      <c r="ALY39" s="20"/>
      <c r="ALZ39" s="20"/>
      <c r="AMA39" s="20"/>
      <c r="AMB39" s="20"/>
      <c r="AMC39" s="20"/>
      <c r="AMD39" s="20"/>
      <c r="AME39" s="20"/>
      <c r="AMF39" s="20"/>
      <c r="AMG39" s="20"/>
    </row>
    <row r="40" spans="1:1021" s="21" customFormat="1" x14ac:dyDescent="0.2">
      <c r="A40" s="24" t="s">
        <v>70</v>
      </c>
      <c r="B40" s="40" t="s">
        <v>71</v>
      </c>
      <c r="C40" s="39">
        <v>356.39</v>
      </c>
      <c r="D40" s="18">
        <v>353.7</v>
      </c>
      <c r="E40" s="19">
        <f t="shared" si="0"/>
        <v>99.245208900361959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J40" s="20"/>
      <c r="OK40" s="20"/>
      <c r="OL40" s="20"/>
      <c r="OM40" s="20"/>
      <c r="ON40" s="20"/>
      <c r="OO40" s="20"/>
      <c r="OP40" s="20"/>
      <c r="OQ40" s="20"/>
      <c r="OR40" s="20"/>
      <c r="OS40" s="20"/>
      <c r="OT40" s="20"/>
      <c r="OU40" s="20"/>
      <c r="OV40" s="20"/>
      <c r="OW40" s="20"/>
      <c r="OX40" s="20"/>
      <c r="OY40" s="20"/>
      <c r="OZ40" s="20"/>
      <c r="PA40" s="20"/>
      <c r="PB40" s="20"/>
      <c r="PC40" s="20"/>
      <c r="PD40" s="20"/>
      <c r="PE40" s="20"/>
      <c r="PF40" s="20"/>
      <c r="PG40" s="20"/>
      <c r="PH40" s="20"/>
      <c r="PI40" s="20"/>
      <c r="PJ40" s="20"/>
      <c r="PK40" s="20"/>
      <c r="PL40" s="20"/>
      <c r="PM40" s="20"/>
      <c r="PN40" s="20"/>
      <c r="PO40" s="20"/>
      <c r="PP40" s="20"/>
      <c r="PQ40" s="20"/>
      <c r="PR40" s="20"/>
      <c r="PS40" s="20"/>
      <c r="PT40" s="20"/>
      <c r="PU40" s="20"/>
      <c r="PV40" s="20"/>
      <c r="PW40" s="20"/>
      <c r="PX40" s="20"/>
      <c r="PY40" s="20"/>
      <c r="PZ40" s="20"/>
      <c r="QA40" s="20"/>
      <c r="QB40" s="20"/>
      <c r="QC40" s="20"/>
      <c r="QD40" s="20"/>
      <c r="QE40" s="20"/>
      <c r="QF40" s="20"/>
      <c r="QG40" s="20"/>
      <c r="QH40" s="20"/>
      <c r="QI40" s="20"/>
      <c r="QJ40" s="20"/>
      <c r="QK40" s="20"/>
      <c r="QL40" s="20"/>
      <c r="QM40" s="20"/>
      <c r="QN40" s="20"/>
      <c r="QO40" s="20"/>
      <c r="QP40" s="20"/>
      <c r="QQ40" s="20"/>
      <c r="QR40" s="20"/>
      <c r="QS40" s="20"/>
      <c r="QT40" s="20"/>
      <c r="QU40" s="20"/>
      <c r="QV40" s="20"/>
      <c r="QW40" s="20"/>
      <c r="QX40" s="20"/>
      <c r="QY40" s="20"/>
      <c r="QZ40" s="20"/>
      <c r="RA40" s="20"/>
      <c r="RB40" s="20"/>
      <c r="RC40" s="20"/>
      <c r="RD40" s="20"/>
      <c r="RE40" s="20"/>
      <c r="RF40" s="20"/>
      <c r="RG40" s="20"/>
      <c r="RH40" s="20"/>
      <c r="RI40" s="20"/>
      <c r="RJ40" s="20"/>
      <c r="RK40" s="20"/>
      <c r="RL40" s="20"/>
      <c r="RM40" s="20"/>
      <c r="RN40" s="20"/>
      <c r="RO40" s="20"/>
      <c r="RP40" s="20"/>
      <c r="RQ40" s="20"/>
      <c r="RR40" s="20"/>
      <c r="RS40" s="20"/>
      <c r="RT40" s="20"/>
      <c r="RU40" s="20"/>
      <c r="RV40" s="20"/>
      <c r="RW40" s="20"/>
      <c r="RX40" s="20"/>
      <c r="RY40" s="20"/>
      <c r="RZ40" s="20"/>
      <c r="SA40" s="20"/>
      <c r="SB40" s="20"/>
      <c r="SC40" s="20"/>
      <c r="SD40" s="20"/>
      <c r="SE40" s="20"/>
      <c r="SF40" s="20"/>
      <c r="SG40" s="20"/>
      <c r="SH40" s="20"/>
      <c r="SI40" s="20"/>
      <c r="SJ40" s="20"/>
      <c r="SK40" s="20"/>
      <c r="SL40" s="20"/>
      <c r="SM40" s="20"/>
      <c r="SN40" s="20"/>
      <c r="SO40" s="20"/>
      <c r="SP40" s="20"/>
      <c r="SQ40" s="20"/>
      <c r="SR40" s="20"/>
      <c r="SS40" s="20"/>
      <c r="ST40" s="20"/>
      <c r="SU40" s="20"/>
      <c r="SV40" s="20"/>
      <c r="SW40" s="20"/>
      <c r="SX40" s="20"/>
      <c r="SY40" s="20"/>
      <c r="SZ40" s="20"/>
      <c r="TA40" s="20"/>
      <c r="TB40" s="20"/>
      <c r="TC40" s="20"/>
      <c r="TD40" s="20"/>
      <c r="TE40" s="20"/>
      <c r="TF40" s="20"/>
      <c r="TG40" s="20"/>
      <c r="TH40" s="20"/>
      <c r="TI40" s="20"/>
      <c r="TJ40" s="20"/>
      <c r="TK40" s="20"/>
      <c r="TL40" s="20"/>
      <c r="TM40" s="20"/>
      <c r="TN40" s="20"/>
      <c r="TO40" s="20"/>
      <c r="TP40" s="20"/>
      <c r="TQ40" s="20"/>
      <c r="TR40" s="20"/>
      <c r="TS40" s="20"/>
      <c r="TT40" s="20"/>
      <c r="TU40" s="20"/>
      <c r="TV40" s="20"/>
      <c r="TW40" s="20"/>
      <c r="TX40" s="20"/>
      <c r="TY40" s="20"/>
      <c r="TZ40" s="20"/>
      <c r="UA40" s="20"/>
      <c r="UB40" s="20"/>
      <c r="UC40" s="20"/>
      <c r="UD40" s="20"/>
      <c r="UE40" s="20"/>
      <c r="UF40" s="20"/>
      <c r="UG40" s="20"/>
      <c r="UH40" s="20"/>
      <c r="UI40" s="20"/>
      <c r="UJ40" s="20"/>
      <c r="UK40" s="20"/>
      <c r="UL40" s="20"/>
      <c r="UM40" s="20"/>
      <c r="UN40" s="20"/>
      <c r="UO40" s="20"/>
      <c r="UP40" s="20"/>
      <c r="UQ40" s="20"/>
      <c r="UR40" s="20"/>
      <c r="US40" s="20"/>
      <c r="UT40" s="20"/>
      <c r="UU40" s="20"/>
      <c r="UV40" s="20"/>
      <c r="UW40" s="20"/>
      <c r="UX40" s="20"/>
      <c r="UY40" s="20"/>
      <c r="UZ40" s="20"/>
      <c r="VA40" s="20"/>
      <c r="VB40" s="20"/>
      <c r="VC40" s="20"/>
      <c r="VD40" s="20"/>
      <c r="VE40" s="20"/>
      <c r="VF40" s="20"/>
      <c r="VG40" s="20"/>
      <c r="VH40" s="20"/>
      <c r="VI40" s="20"/>
      <c r="VJ40" s="20"/>
      <c r="VK40" s="20"/>
      <c r="VL40" s="20"/>
      <c r="VM40" s="20"/>
      <c r="VN40" s="20"/>
      <c r="VO40" s="20"/>
      <c r="VP40" s="20"/>
      <c r="VQ40" s="20"/>
      <c r="VR40" s="20"/>
      <c r="VS40" s="20"/>
      <c r="VT40" s="20"/>
      <c r="VU40" s="20"/>
      <c r="VV40" s="20"/>
      <c r="VW40" s="20"/>
      <c r="VX40" s="20"/>
      <c r="VY40" s="20"/>
      <c r="VZ40" s="20"/>
      <c r="WA40" s="20"/>
      <c r="WB40" s="20"/>
      <c r="WC40" s="20"/>
      <c r="WD40" s="20"/>
      <c r="WE40" s="20"/>
      <c r="WF40" s="20"/>
      <c r="WG40" s="20"/>
      <c r="WH40" s="20"/>
      <c r="WI40" s="20"/>
      <c r="WJ40" s="20"/>
      <c r="WK40" s="20"/>
      <c r="WL40" s="20"/>
      <c r="WM40" s="20"/>
      <c r="WN40" s="20"/>
      <c r="WO40" s="20"/>
      <c r="WP40" s="20"/>
      <c r="WQ40" s="20"/>
      <c r="WR40" s="20"/>
      <c r="WS40" s="20"/>
      <c r="WT40" s="20"/>
      <c r="WU40" s="20"/>
      <c r="WV40" s="20"/>
      <c r="WW40" s="20"/>
      <c r="WX40" s="20"/>
      <c r="WY40" s="20"/>
      <c r="WZ40" s="20"/>
      <c r="XA40" s="20"/>
      <c r="XB40" s="20"/>
      <c r="XC40" s="20"/>
      <c r="XD40" s="20"/>
      <c r="XE40" s="20"/>
      <c r="XF40" s="20"/>
      <c r="XG40" s="20"/>
      <c r="XH40" s="20"/>
      <c r="XI40" s="20"/>
      <c r="XJ40" s="20"/>
      <c r="XK40" s="20"/>
      <c r="XL40" s="20"/>
      <c r="XM40" s="20"/>
      <c r="XN40" s="20"/>
      <c r="XO40" s="20"/>
      <c r="XP40" s="20"/>
      <c r="XQ40" s="20"/>
      <c r="XR40" s="20"/>
      <c r="XS40" s="20"/>
      <c r="XT40" s="20"/>
      <c r="XU40" s="20"/>
      <c r="XV40" s="20"/>
      <c r="XW40" s="20"/>
      <c r="XX40" s="20"/>
      <c r="XY40" s="20"/>
      <c r="XZ40" s="20"/>
      <c r="YA40" s="20"/>
      <c r="YB40" s="20"/>
      <c r="YC40" s="20"/>
      <c r="YD40" s="20"/>
      <c r="YE40" s="20"/>
      <c r="YF40" s="20"/>
      <c r="YG40" s="20"/>
      <c r="YH40" s="20"/>
      <c r="YI40" s="20"/>
      <c r="YJ40" s="20"/>
      <c r="YK40" s="20"/>
      <c r="YL40" s="20"/>
      <c r="YM40" s="20"/>
      <c r="YN40" s="20"/>
      <c r="YO40" s="20"/>
      <c r="YP40" s="20"/>
      <c r="YQ40" s="20"/>
      <c r="YR40" s="20"/>
      <c r="YS40" s="20"/>
      <c r="YT40" s="20"/>
      <c r="YU40" s="20"/>
      <c r="YV40" s="20"/>
      <c r="YW40" s="20"/>
      <c r="YX40" s="20"/>
      <c r="YY40" s="20"/>
      <c r="YZ40" s="20"/>
      <c r="ZA40" s="20"/>
      <c r="ZB40" s="20"/>
      <c r="ZC40" s="20"/>
      <c r="ZD40" s="20"/>
      <c r="ZE40" s="20"/>
      <c r="ZF40" s="20"/>
      <c r="ZG40" s="20"/>
      <c r="ZH40" s="20"/>
      <c r="ZI40" s="20"/>
      <c r="ZJ40" s="20"/>
      <c r="ZK40" s="20"/>
      <c r="ZL40" s="20"/>
      <c r="ZM40" s="20"/>
      <c r="ZN40" s="20"/>
      <c r="ZO40" s="20"/>
      <c r="ZP40" s="20"/>
      <c r="ZQ40" s="20"/>
      <c r="ZR40" s="20"/>
      <c r="ZS40" s="20"/>
      <c r="ZT40" s="20"/>
      <c r="ZU40" s="20"/>
      <c r="ZV40" s="20"/>
      <c r="ZW40" s="20"/>
      <c r="ZX40" s="20"/>
      <c r="ZY40" s="20"/>
      <c r="ZZ40" s="20"/>
      <c r="AAA40" s="20"/>
      <c r="AAB40" s="20"/>
      <c r="AAC40" s="20"/>
      <c r="AAD40" s="20"/>
      <c r="AAE40" s="20"/>
      <c r="AAF40" s="20"/>
      <c r="AAG40" s="20"/>
      <c r="AAH40" s="20"/>
      <c r="AAI40" s="20"/>
      <c r="AAJ40" s="20"/>
      <c r="AAK40" s="20"/>
      <c r="AAL40" s="20"/>
      <c r="AAM40" s="20"/>
      <c r="AAN40" s="20"/>
      <c r="AAO40" s="20"/>
      <c r="AAP40" s="20"/>
      <c r="AAQ40" s="20"/>
      <c r="AAR40" s="20"/>
      <c r="AAS40" s="20"/>
      <c r="AAT40" s="20"/>
      <c r="AAU40" s="20"/>
      <c r="AAV40" s="20"/>
      <c r="AAW40" s="20"/>
      <c r="AAX40" s="20"/>
      <c r="AAY40" s="20"/>
      <c r="AAZ40" s="20"/>
      <c r="ABA40" s="20"/>
      <c r="ABB40" s="20"/>
      <c r="ABC40" s="20"/>
      <c r="ABD40" s="20"/>
      <c r="ABE40" s="20"/>
      <c r="ABF40" s="20"/>
      <c r="ABG40" s="20"/>
      <c r="ABH40" s="20"/>
      <c r="ABI40" s="20"/>
      <c r="ABJ40" s="20"/>
      <c r="ABK40" s="20"/>
      <c r="ABL40" s="20"/>
      <c r="ABM40" s="20"/>
      <c r="ABN40" s="20"/>
      <c r="ABO40" s="20"/>
      <c r="ABP40" s="20"/>
      <c r="ABQ40" s="20"/>
      <c r="ABR40" s="20"/>
      <c r="ABS40" s="20"/>
      <c r="ABT40" s="20"/>
      <c r="ABU40" s="20"/>
      <c r="ABV40" s="20"/>
      <c r="ABW40" s="20"/>
      <c r="ABX40" s="20"/>
      <c r="ABY40" s="20"/>
      <c r="ABZ40" s="20"/>
      <c r="ACA40" s="20"/>
      <c r="ACB40" s="20"/>
      <c r="ACC40" s="20"/>
      <c r="ACD40" s="20"/>
      <c r="ACE40" s="20"/>
      <c r="ACF40" s="20"/>
      <c r="ACG40" s="20"/>
      <c r="ACH40" s="20"/>
      <c r="ACI40" s="20"/>
      <c r="ACJ40" s="20"/>
      <c r="ACK40" s="20"/>
      <c r="ACL40" s="20"/>
      <c r="ACM40" s="20"/>
      <c r="ACN40" s="20"/>
      <c r="ACO40" s="20"/>
      <c r="ACP40" s="20"/>
      <c r="ACQ40" s="20"/>
      <c r="ACR40" s="20"/>
      <c r="ACS40" s="20"/>
      <c r="ACT40" s="20"/>
      <c r="ACU40" s="20"/>
      <c r="ACV40" s="20"/>
      <c r="ACW40" s="20"/>
      <c r="ACX40" s="20"/>
      <c r="ACY40" s="20"/>
      <c r="ACZ40" s="20"/>
      <c r="ADA40" s="20"/>
      <c r="ADB40" s="20"/>
      <c r="ADC40" s="20"/>
      <c r="ADD40" s="20"/>
      <c r="ADE40" s="20"/>
      <c r="ADF40" s="20"/>
      <c r="ADG40" s="20"/>
      <c r="ADH40" s="20"/>
      <c r="ADI40" s="20"/>
      <c r="ADJ40" s="20"/>
      <c r="ADK40" s="20"/>
      <c r="ADL40" s="20"/>
      <c r="ADM40" s="20"/>
      <c r="ADN40" s="20"/>
      <c r="ADO40" s="20"/>
      <c r="ADP40" s="20"/>
      <c r="ADQ40" s="20"/>
      <c r="ADR40" s="20"/>
      <c r="ADS40" s="20"/>
      <c r="ADT40" s="20"/>
      <c r="ADU40" s="20"/>
      <c r="ADV40" s="20"/>
      <c r="ADW40" s="20"/>
      <c r="ADX40" s="20"/>
      <c r="ADY40" s="20"/>
      <c r="ADZ40" s="20"/>
      <c r="AEA40" s="20"/>
      <c r="AEB40" s="20"/>
      <c r="AEC40" s="20"/>
      <c r="AED40" s="20"/>
      <c r="AEE40" s="20"/>
      <c r="AEF40" s="20"/>
      <c r="AEG40" s="20"/>
      <c r="AEH40" s="20"/>
      <c r="AEI40" s="20"/>
      <c r="AEJ40" s="20"/>
      <c r="AEK40" s="20"/>
      <c r="AEL40" s="20"/>
      <c r="AEM40" s="20"/>
      <c r="AEN40" s="20"/>
      <c r="AEO40" s="20"/>
      <c r="AEP40" s="20"/>
      <c r="AEQ40" s="20"/>
      <c r="AER40" s="20"/>
      <c r="AES40" s="20"/>
      <c r="AET40" s="20"/>
      <c r="AEU40" s="20"/>
      <c r="AEV40" s="20"/>
      <c r="AEW40" s="20"/>
      <c r="AEX40" s="20"/>
      <c r="AEY40" s="20"/>
      <c r="AEZ40" s="20"/>
      <c r="AFA40" s="20"/>
      <c r="AFB40" s="20"/>
      <c r="AFC40" s="20"/>
      <c r="AFD40" s="20"/>
      <c r="AFE40" s="20"/>
      <c r="AFF40" s="20"/>
      <c r="AFG40" s="20"/>
      <c r="AFH40" s="20"/>
      <c r="AFI40" s="20"/>
      <c r="AFJ40" s="20"/>
      <c r="AFK40" s="20"/>
      <c r="AFL40" s="20"/>
      <c r="AFM40" s="20"/>
      <c r="AFN40" s="20"/>
      <c r="AFO40" s="20"/>
      <c r="AFP40" s="20"/>
      <c r="AFQ40" s="20"/>
      <c r="AFR40" s="20"/>
      <c r="AFS40" s="20"/>
      <c r="AFT40" s="20"/>
      <c r="AFU40" s="20"/>
      <c r="AFV40" s="20"/>
      <c r="AFW40" s="20"/>
      <c r="AFX40" s="20"/>
      <c r="AFY40" s="20"/>
      <c r="AFZ40" s="20"/>
      <c r="AGA40" s="20"/>
      <c r="AGB40" s="20"/>
      <c r="AGC40" s="20"/>
      <c r="AGD40" s="20"/>
      <c r="AGE40" s="20"/>
      <c r="AGF40" s="20"/>
      <c r="AGG40" s="20"/>
      <c r="AGH40" s="20"/>
      <c r="AGI40" s="20"/>
      <c r="AGJ40" s="20"/>
      <c r="AGK40" s="20"/>
      <c r="AGL40" s="20"/>
      <c r="AGM40" s="20"/>
      <c r="AGN40" s="20"/>
      <c r="AGO40" s="20"/>
      <c r="AGP40" s="20"/>
      <c r="AGQ40" s="20"/>
      <c r="AGR40" s="20"/>
      <c r="AGS40" s="20"/>
      <c r="AGT40" s="20"/>
      <c r="AGU40" s="20"/>
      <c r="AGV40" s="20"/>
      <c r="AGW40" s="20"/>
      <c r="AGX40" s="20"/>
      <c r="AGY40" s="20"/>
      <c r="AGZ40" s="20"/>
      <c r="AHA40" s="20"/>
      <c r="AHB40" s="20"/>
      <c r="AHC40" s="20"/>
      <c r="AHD40" s="20"/>
      <c r="AHE40" s="20"/>
      <c r="AHF40" s="20"/>
      <c r="AHG40" s="20"/>
      <c r="AHH40" s="20"/>
      <c r="AHI40" s="20"/>
      <c r="AHJ40" s="20"/>
      <c r="AHK40" s="20"/>
      <c r="AHL40" s="20"/>
      <c r="AHM40" s="20"/>
      <c r="AHN40" s="20"/>
      <c r="AHO40" s="20"/>
      <c r="AHP40" s="20"/>
      <c r="AHQ40" s="20"/>
      <c r="AHR40" s="20"/>
      <c r="AHS40" s="20"/>
      <c r="AHT40" s="20"/>
      <c r="AHU40" s="20"/>
      <c r="AHV40" s="20"/>
      <c r="AHW40" s="20"/>
      <c r="AHX40" s="20"/>
      <c r="AHY40" s="20"/>
      <c r="AHZ40" s="20"/>
      <c r="AIA40" s="20"/>
      <c r="AIB40" s="20"/>
      <c r="AIC40" s="20"/>
      <c r="AID40" s="20"/>
      <c r="AIE40" s="20"/>
      <c r="AIF40" s="20"/>
      <c r="AIG40" s="20"/>
      <c r="AIH40" s="20"/>
      <c r="AII40" s="20"/>
      <c r="AIJ40" s="20"/>
      <c r="AIK40" s="20"/>
      <c r="AIL40" s="20"/>
      <c r="AIM40" s="20"/>
      <c r="AIN40" s="20"/>
      <c r="AIO40" s="20"/>
      <c r="AIP40" s="20"/>
      <c r="AIQ40" s="20"/>
      <c r="AIR40" s="20"/>
      <c r="AIS40" s="20"/>
      <c r="AIT40" s="20"/>
      <c r="AIU40" s="20"/>
      <c r="AIV40" s="20"/>
      <c r="AIW40" s="20"/>
      <c r="AIX40" s="20"/>
      <c r="AIY40" s="20"/>
      <c r="AIZ40" s="20"/>
      <c r="AJA40" s="20"/>
      <c r="AJB40" s="20"/>
      <c r="AJC40" s="20"/>
      <c r="AJD40" s="20"/>
      <c r="AJE40" s="20"/>
      <c r="AJF40" s="20"/>
      <c r="AJG40" s="20"/>
      <c r="AJH40" s="20"/>
      <c r="AJI40" s="20"/>
      <c r="AJJ40" s="20"/>
      <c r="AJK40" s="20"/>
      <c r="AJL40" s="20"/>
      <c r="AJM40" s="20"/>
      <c r="AJN40" s="20"/>
      <c r="AJO40" s="20"/>
      <c r="AJP40" s="20"/>
      <c r="AJQ40" s="20"/>
      <c r="AJR40" s="20"/>
      <c r="AJS40" s="20"/>
      <c r="AJT40" s="20"/>
      <c r="AJU40" s="20"/>
      <c r="AJV40" s="20"/>
      <c r="AJW40" s="20"/>
      <c r="AJX40" s="20"/>
      <c r="AJY40" s="20"/>
      <c r="AJZ40" s="20"/>
      <c r="AKA40" s="20"/>
      <c r="AKB40" s="20"/>
      <c r="AKC40" s="20"/>
      <c r="AKD40" s="20"/>
      <c r="AKE40" s="20"/>
      <c r="AKF40" s="20"/>
      <c r="AKG40" s="20"/>
      <c r="AKH40" s="20"/>
      <c r="AKI40" s="20"/>
      <c r="AKJ40" s="20"/>
      <c r="AKK40" s="20"/>
      <c r="AKL40" s="20"/>
      <c r="AKM40" s="20"/>
      <c r="AKN40" s="20"/>
      <c r="AKO40" s="20"/>
      <c r="AKP40" s="20"/>
      <c r="AKQ40" s="20"/>
      <c r="AKR40" s="20"/>
      <c r="AKS40" s="20"/>
      <c r="AKT40" s="20"/>
      <c r="AKU40" s="20"/>
      <c r="AKV40" s="20"/>
      <c r="AKW40" s="20"/>
      <c r="AKX40" s="20"/>
      <c r="AKY40" s="20"/>
      <c r="AKZ40" s="20"/>
      <c r="ALA40" s="20"/>
      <c r="ALB40" s="20"/>
      <c r="ALC40" s="20"/>
      <c r="ALD40" s="20"/>
      <c r="ALE40" s="20"/>
      <c r="ALF40" s="20"/>
      <c r="ALG40" s="20"/>
      <c r="ALH40" s="20"/>
      <c r="ALI40" s="20"/>
      <c r="ALJ40" s="20"/>
      <c r="ALK40" s="20"/>
      <c r="ALL40" s="20"/>
      <c r="ALM40" s="20"/>
      <c r="ALN40" s="20"/>
      <c r="ALO40" s="20"/>
      <c r="ALP40" s="20"/>
      <c r="ALQ40" s="20"/>
      <c r="ALR40" s="20"/>
      <c r="ALS40" s="20"/>
      <c r="ALT40" s="20"/>
      <c r="ALU40" s="20"/>
      <c r="ALV40" s="20"/>
      <c r="ALW40" s="20"/>
      <c r="ALX40" s="20"/>
      <c r="ALY40" s="20"/>
      <c r="ALZ40" s="20"/>
      <c r="AMA40" s="20"/>
      <c r="AMB40" s="20"/>
      <c r="AMC40" s="20"/>
      <c r="AMD40" s="20"/>
      <c r="AME40" s="20"/>
      <c r="AMF40" s="20"/>
      <c r="AMG40" s="20"/>
    </row>
    <row r="41" spans="1:1021" s="21" customFormat="1" ht="18" customHeight="1" x14ac:dyDescent="0.2">
      <c r="A41" s="32" t="s">
        <v>72</v>
      </c>
      <c r="B41" s="44" t="s">
        <v>73</v>
      </c>
      <c r="C41" s="37">
        <f>C42+C43+C44</f>
        <v>25640.29</v>
      </c>
      <c r="D41" s="37">
        <f t="shared" ref="D41:E41" si="2">D42+D43+D44</f>
        <v>24289.24</v>
      </c>
      <c r="E41" s="37">
        <f t="shared" si="2"/>
        <v>254.49542189040645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20"/>
      <c r="OI41" s="20"/>
      <c r="OJ41" s="20"/>
      <c r="OK41" s="20"/>
      <c r="OL41" s="20"/>
      <c r="OM41" s="20"/>
      <c r="ON41" s="20"/>
      <c r="OO41" s="20"/>
      <c r="OP41" s="20"/>
      <c r="OQ41" s="20"/>
      <c r="OR41" s="20"/>
      <c r="OS41" s="20"/>
      <c r="OT41" s="20"/>
      <c r="OU41" s="20"/>
      <c r="OV41" s="20"/>
      <c r="OW41" s="20"/>
      <c r="OX41" s="20"/>
      <c r="OY41" s="20"/>
      <c r="OZ41" s="20"/>
      <c r="PA41" s="20"/>
      <c r="PB41" s="20"/>
      <c r="PC41" s="20"/>
      <c r="PD41" s="20"/>
      <c r="PE41" s="20"/>
      <c r="PF41" s="20"/>
      <c r="PG41" s="20"/>
      <c r="PH41" s="20"/>
      <c r="PI41" s="20"/>
      <c r="PJ41" s="20"/>
      <c r="PK41" s="20"/>
      <c r="PL41" s="20"/>
      <c r="PM41" s="20"/>
      <c r="PN41" s="20"/>
      <c r="PO41" s="20"/>
      <c r="PP41" s="20"/>
      <c r="PQ41" s="20"/>
      <c r="PR41" s="20"/>
      <c r="PS41" s="20"/>
      <c r="PT41" s="20"/>
      <c r="PU41" s="20"/>
      <c r="PV41" s="20"/>
      <c r="PW41" s="20"/>
      <c r="PX41" s="20"/>
      <c r="PY41" s="20"/>
      <c r="PZ41" s="20"/>
      <c r="QA41" s="20"/>
      <c r="QB41" s="20"/>
      <c r="QC41" s="20"/>
      <c r="QD41" s="20"/>
      <c r="QE41" s="20"/>
      <c r="QF41" s="20"/>
      <c r="QG41" s="20"/>
      <c r="QH41" s="20"/>
      <c r="QI41" s="20"/>
      <c r="QJ41" s="20"/>
      <c r="QK41" s="20"/>
      <c r="QL41" s="20"/>
      <c r="QM41" s="20"/>
      <c r="QN41" s="20"/>
      <c r="QO41" s="20"/>
      <c r="QP41" s="20"/>
      <c r="QQ41" s="20"/>
      <c r="QR41" s="20"/>
      <c r="QS41" s="20"/>
      <c r="QT41" s="20"/>
      <c r="QU41" s="20"/>
      <c r="QV41" s="20"/>
      <c r="QW41" s="20"/>
      <c r="QX41" s="20"/>
      <c r="QY41" s="20"/>
      <c r="QZ41" s="20"/>
      <c r="RA41" s="20"/>
      <c r="RB41" s="20"/>
      <c r="RC41" s="20"/>
      <c r="RD41" s="20"/>
      <c r="RE41" s="20"/>
      <c r="RF41" s="20"/>
      <c r="RG41" s="20"/>
      <c r="RH41" s="20"/>
      <c r="RI41" s="20"/>
      <c r="RJ41" s="20"/>
      <c r="RK41" s="20"/>
      <c r="RL41" s="20"/>
      <c r="RM41" s="20"/>
      <c r="RN41" s="20"/>
      <c r="RO41" s="20"/>
      <c r="RP41" s="20"/>
      <c r="RQ41" s="20"/>
      <c r="RR41" s="20"/>
      <c r="RS41" s="20"/>
      <c r="RT41" s="20"/>
      <c r="RU41" s="20"/>
      <c r="RV41" s="20"/>
      <c r="RW41" s="20"/>
      <c r="RX41" s="20"/>
      <c r="RY41" s="20"/>
      <c r="RZ41" s="20"/>
      <c r="SA41" s="20"/>
      <c r="SB41" s="20"/>
      <c r="SC41" s="20"/>
      <c r="SD41" s="20"/>
      <c r="SE41" s="20"/>
      <c r="SF41" s="20"/>
      <c r="SG41" s="20"/>
      <c r="SH41" s="20"/>
      <c r="SI41" s="20"/>
      <c r="SJ41" s="20"/>
      <c r="SK41" s="20"/>
      <c r="SL41" s="20"/>
      <c r="SM41" s="20"/>
      <c r="SN41" s="20"/>
      <c r="SO41" s="20"/>
      <c r="SP41" s="20"/>
      <c r="SQ41" s="20"/>
      <c r="SR41" s="20"/>
      <c r="SS41" s="20"/>
      <c r="ST41" s="20"/>
      <c r="SU41" s="20"/>
      <c r="SV41" s="20"/>
      <c r="SW41" s="20"/>
      <c r="SX41" s="20"/>
      <c r="SY41" s="20"/>
      <c r="SZ41" s="20"/>
      <c r="TA41" s="20"/>
      <c r="TB41" s="20"/>
      <c r="TC41" s="20"/>
      <c r="TD41" s="20"/>
      <c r="TE41" s="20"/>
      <c r="TF41" s="20"/>
      <c r="TG41" s="20"/>
      <c r="TH41" s="20"/>
      <c r="TI41" s="20"/>
      <c r="TJ41" s="20"/>
      <c r="TK41" s="20"/>
      <c r="TL41" s="20"/>
      <c r="TM41" s="20"/>
      <c r="TN41" s="20"/>
      <c r="TO41" s="20"/>
      <c r="TP41" s="20"/>
      <c r="TQ41" s="20"/>
      <c r="TR41" s="20"/>
      <c r="TS41" s="20"/>
      <c r="TT41" s="20"/>
      <c r="TU41" s="20"/>
      <c r="TV41" s="20"/>
      <c r="TW41" s="20"/>
      <c r="TX41" s="20"/>
      <c r="TY41" s="20"/>
      <c r="TZ41" s="20"/>
      <c r="UA41" s="20"/>
      <c r="UB41" s="20"/>
      <c r="UC41" s="20"/>
      <c r="UD41" s="20"/>
      <c r="UE41" s="20"/>
      <c r="UF41" s="20"/>
      <c r="UG41" s="20"/>
      <c r="UH41" s="20"/>
      <c r="UI41" s="20"/>
      <c r="UJ41" s="20"/>
      <c r="UK41" s="20"/>
      <c r="UL41" s="20"/>
      <c r="UM41" s="20"/>
      <c r="UN41" s="20"/>
      <c r="UO41" s="20"/>
      <c r="UP41" s="20"/>
      <c r="UQ41" s="20"/>
      <c r="UR41" s="20"/>
      <c r="US41" s="20"/>
      <c r="UT41" s="20"/>
      <c r="UU41" s="20"/>
      <c r="UV41" s="20"/>
      <c r="UW41" s="20"/>
      <c r="UX41" s="20"/>
      <c r="UY41" s="20"/>
      <c r="UZ41" s="20"/>
      <c r="VA41" s="20"/>
      <c r="VB41" s="20"/>
      <c r="VC41" s="20"/>
      <c r="VD41" s="20"/>
      <c r="VE41" s="20"/>
      <c r="VF41" s="20"/>
      <c r="VG41" s="20"/>
      <c r="VH41" s="20"/>
      <c r="VI41" s="20"/>
      <c r="VJ41" s="20"/>
      <c r="VK41" s="20"/>
      <c r="VL41" s="20"/>
      <c r="VM41" s="20"/>
      <c r="VN41" s="20"/>
      <c r="VO41" s="20"/>
      <c r="VP41" s="20"/>
      <c r="VQ41" s="20"/>
      <c r="VR41" s="20"/>
      <c r="VS41" s="20"/>
      <c r="VT41" s="20"/>
      <c r="VU41" s="20"/>
      <c r="VV41" s="20"/>
      <c r="VW41" s="20"/>
      <c r="VX41" s="20"/>
      <c r="VY41" s="20"/>
      <c r="VZ41" s="20"/>
      <c r="WA41" s="20"/>
      <c r="WB41" s="20"/>
      <c r="WC41" s="20"/>
      <c r="WD41" s="20"/>
      <c r="WE41" s="20"/>
      <c r="WF41" s="20"/>
      <c r="WG41" s="20"/>
      <c r="WH41" s="20"/>
      <c r="WI41" s="20"/>
      <c r="WJ41" s="20"/>
      <c r="WK41" s="20"/>
      <c r="WL41" s="20"/>
      <c r="WM41" s="20"/>
      <c r="WN41" s="20"/>
      <c r="WO41" s="20"/>
      <c r="WP41" s="20"/>
      <c r="WQ41" s="20"/>
      <c r="WR41" s="20"/>
      <c r="WS41" s="20"/>
      <c r="WT41" s="20"/>
      <c r="WU41" s="20"/>
      <c r="WV41" s="20"/>
      <c r="WW41" s="20"/>
      <c r="WX41" s="20"/>
      <c r="WY41" s="20"/>
      <c r="WZ41" s="20"/>
      <c r="XA41" s="20"/>
      <c r="XB41" s="20"/>
      <c r="XC41" s="20"/>
      <c r="XD41" s="20"/>
      <c r="XE41" s="20"/>
      <c r="XF41" s="20"/>
      <c r="XG41" s="20"/>
      <c r="XH41" s="20"/>
      <c r="XI41" s="20"/>
      <c r="XJ41" s="20"/>
      <c r="XK41" s="20"/>
      <c r="XL41" s="20"/>
      <c r="XM41" s="20"/>
      <c r="XN41" s="20"/>
      <c r="XO41" s="20"/>
      <c r="XP41" s="20"/>
      <c r="XQ41" s="20"/>
      <c r="XR41" s="20"/>
      <c r="XS41" s="20"/>
      <c r="XT41" s="20"/>
      <c r="XU41" s="20"/>
      <c r="XV41" s="20"/>
      <c r="XW41" s="20"/>
      <c r="XX41" s="20"/>
      <c r="XY41" s="20"/>
      <c r="XZ41" s="20"/>
      <c r="YA41" s="20"/>
      <c r="YB41" s="20"/>
      <c r="YC41" s="20"/>
      <c r="YD41" s="20"/>
      <c r="YE41" s="20"/>
      <c r="YF41" s="20"/>
      <c r="YG41" s="20"/>
      <c r="YH41" s="20"/>
      <c r="YI41" s="20"/>
      <c r="YJ41" s="20"/>
      <c r="YK41" s="20"/>
      <c r="YL41" s="20"/>
      <c r="YM41" s="20"/>
      <c r="YN41" s="20"/>
      <c r="YO41" s="20"/>
      <c r="YP41" s="20"/>
      <c r="YQ41" s="20"/>
      <c r="YR41" s="20"/>
      <c r="YS41" s="20"/>
      <c r="YT41" s="20"/>
      <c r="YU41" s="20"/>
      <c r="YV41" s="20"/>
      <c r="YW41" s="20"/>
      <c r="YX41" s="20"/>
      <c r="YY41" s="20"/>
      <c r="YZ41" s="20"/>
      <c r="ZA41" s="20"/>
      <c r="ZB41" s="20"/>
      <c r="ZC41" s="20"/>
      <c r="ZD41" s="20"/>
      <c r="ZE41" s="20"/>
      <c r="ZF41" s="20"/>
      <c r="ZG41" s="20"/>
      <c r="ZH41" s="20"/>
      <c r="ZI41" s="20"/>
      <c r="ZJ41" s="20"/>
      <c r="ZK41" s="20"/>
      <c r="ZL41" s="20"/>
      <c r="ZM41" s="20"/>
      <c r="ZN41" s="20"/>
      <c r="ZO41" s="20"/>
      <c r="ZP41" s="20"/>
      <c r="ZQ41" s="20"/>
      <c r="ZR41" s="20"/>
      <c r="ZS41" s="20"/>
      <c r="ZT41" s="20"/>
      <c r="ZU41" s="20"/>
      <c r="ZV41" s="20"/>
      <c r="ZW41" s="20"/>
      <c r="ZX41" s="20"/>
      <c r="ZY41" s="20"/>
      <c r="ZZ41" s="20"/>
      <c r="AAA41" s="20"/>
      <c r="AAB41" s="20"/>
      <c r="AAC41" s="20"/>
      <c r="AAD41" s="20"/>
      <c r="AAE41" s="20"/>
      <c r="AAF41" s="20"/>
      <c r="AAG41" s="20"/>
      <c r="AAH41" s="20"/>
      <c r="AAI41" s="20"/>
      <c r="AAJ41" s="20"/>
      <c r="AAK41" s="20"/>
      <c r="AAL41" s="20"/>
      <c r="AAM41" s="20"/>
      <c r="AAN41" s="20"/>
      <c r="AAO41" s="20"/>
      <c r="AAP41" s="20"/>
      <c r="AAQ41" s="20"/>
      <c r="AAR41" s="20"/>
      <c r="AAS41" s="20"/>
      <c r="AAT41" s="20"/>
      <c r="AAU41" s="20"/>
      <c r="AAV41" s="20"/>
      <c r="AAW41" s="20"/>
      <c r="AAX41" s="20"/>
      <c r="AAY41" s="20"/>
      <c r="AAZ41" s="20"/>
      <c r="ABA41" s="20"/>
      <c r="ABB41" s="20"/>
      <c r="ABC41" s="20"/>
      <c r="ABD41" s="20"/>
      <c r="ABE41" s="20"/>
      <c r="ABF41" s="20"/>
      <c r="ABG41" s="20"/>
      <c r="ABH41" s="20"/>
      <c r="ABI41" s="20"/>
      <c r="ABJ41" s="20"/>
      <c r="ABK41" s="20"/>
      <c r="ABL41" s="20"/>
      <c r="ABM41" s="20"/>
      <c r="ABN41" s="20"/>
      <c r="ABO41" s="20"/>
      <c r="ABP41" s="20"/>
      <c r="ABQ41" s="20"/>
      <c r="ABR41" s="20"/>
      <c r="ABS41" s="20"/>
      <c r="ABT41" s="20"/>
      <c r="ABU41" s="20"/>
      <c r="ABV41" s="20"/>
      <c r="ABW41" s="20"/>
      <c r="ABX41" s="20"/>
      <c r="ABY41" s="20"/>
      <c r="ABZ41" s="20"/>
      <c r="ACA41" s="20"/>
      <c r="ACB41" s="20"/>
      <c r="ACC41" s="20"/>
      <c r="ACD41" s="20"/>
      <c r="ACE41" s="20"/>
      <c r="ACF41" s="20"/>
      <c r="ACG41" s="20"/>
      <c r="ACH41" s="20"/>
      <c r="ACI41" s="20"/>
      <c r="ACJ41" s="20"/>
      <c r="ACK41" s="20"/>
      <c r="ACL41" s="20"/>
      <c r="ACM41" s="20"/>
      <c r="ACN41" s="20"/>
      <c r="ACO41" s="20"/>
      <c r="ACP41" s="20"/>
      <c r="ACQ41" s="20"/>
      <c r="ACR41" s="20"/>
      <c r="ACS41" s="20"/>
      <c r="ACT41" s="20"/>
      <c r="ACU41" s="20"/>
      <c r="ACV41" s="20"/>
      <c r="ACW41" s="20"/>
      <c r="ACX41" s="20"/>
      <c r="ACY41" s="20"/>
      <c r="ACZ41" s="20"/>
      <c r="ADA41" s="20"/>
      <c r="ADB41" s="20"/>
      <c r="ADC41" s="20"/>
      <c r="ADD41" s="20"/>
      <c r="ADE41" s="20"/>
      <c r="ADF41" s="20"/>
      <c r="ADG41" s="20"/>
      <c r="ADH41" s="20"/>
      <c r="ADI41" s="20"/>
      <c r="ADJ41" s="20"/>
      <c r="ADK41" s="20"/>
      <c r="ADL41" s="20"/>
      <c r="ADM41" s="20"/>
      <c r="ADN41" s="20"/>
      <c r="ADO41" s="20"/>
      <c r="ADP41" s="20"/>
      <c r="ADQ41" s="20"/>
      <c r="ADR41" s="20"/>
      <c r="ADS41" s="20"/>
      <c r="ADT41" s="20"/>
      <c r="ADU41" s="20"/>
      <c r="ADV41" s="20"/>
      <c r="ADW41" s="20"/>
      <c r="ADX41" s="20"/>
      <c r="ADY41" s="20"/>
      <c r="ADZ41" s="20"/>
      <c r="AEA41" s="20"/>
      <c r="AEB41" s="20"/>
      <c r="AEC41" s="20"/>
      <c r="AED41" s="20"/>
      <c r="AEE41" s="20"/>
      <c r="AEF41" s="20"/>
      <c r="AEG41" s="20"/>
      <c r="AEH41" s="20"/>
      <c r="AEI41" s="20"/>
      <c r="AEJ41" s="20"/>
      <c r="AEK41" s="20"/>
      <c r="AEL41" s="20"/>
      <c r="AEM41" s="20"/>
      <c r="AEN41" s="20"/>
      <c r="AEO41" s="20"/>
      <c r="AEP41" s="20"/>
      <c r="AEQ41" s="20"/>
      <c r="AER41" s="20"/>
      <c r="AES41" s="20"/>
      <c r="AET41" s="20"/>
      <c r="AEU41" s="20"/>
      <c r="AEV41" s="20"/>
      <c r="AEW41" s="20"/>
      <c r="AEX41" s="20"/>
      <c r="AEY41" s="20"/>
      <c r="AEZ41" s="20"/>
      <c r="AFA41" s="20"/>
      <c r="AFB41" s="20"/>
      <c r="AFC41" s="20"/>
      <c r="AFD41" s="20"/>
      <c r="AFE41" s="20"/>
      <c r="AFF41" s="20"/>
      <c r="AFG41" s="20"/>
      <c r="AFH41" s="20"/>
      <c r="AFI41" s="20"/>
      <c r="AFJ41" s="20"/>
      <c r="AFK41" s="20"/>
      <c r="AFL41" s="20"/>
      <c r="AFM41" s="20"/>
      <c r="AFN41" s="20"/>
      <c r="AFO41" s="20"/>
      <c r="AFP41" s="20"/>
      <c r="AFQ41" s="20"/>
      <c r="AFR41" s="20"/>
      <c r="AFS41" s="20"/>
      <c r="AFT41" s="20"/>
      <c r="AFU41" s="20"/>
      <c r="AFV41" s="20"/>
      <c r="AFW41" s="20"/>
      <c r="AFX41" s="20"/>
      <c r="AFY41" s="20"/>
      <c r="AFZ41" s="20"/>
      <c r="AGA41" s="20"/>
      <c r="AGB41" s="20"/>
      <c r="AGC41" s="20"/>
      <c r="AGD41" s="20"/>
      <c r="AGE41" s="20"/>
      <c r="AGF41" s="20"/>
      <c r="AGG41" s="20"/>
      <c r="AGH41" s="20"/>
      <c r="AGI41" s="20"/>
      <c r="AGJ41" s="20"/>
      <c r="AGK41" s="20"/>
      <c r="AGL41" s="20"/>
      <c r="AGM41" s="20"/>
      <c r="AGN41" s="20"/>
      <c r="AGO41" s="20"/>
      <c r="AGP41" s="20"/>
      <c r="AGQ41" s="20"/>
      <c r="AGR41" s="20"/>
      <c r="AGS41" s="20"/>
      <c r="AGT41" s="20"/>
      <c r="AGU41" s="20"/>
      <c r="AGV41" s="20"/>
      <c r="AGW41" s="20"/>
      <c r="AGX41" s="20"/>
      <c r="AGY41" s="20"/>
      <c r="AGZ41" s="20"/>
      <c r="AHA41" s="20"/>
      <c r="AHB41" s="20"/>
      <c r="AHC41" s="20"/>
      <c r="AHD41" s="20"/>
      <c r="AHE41" s="20"/>
      <c r="AHF41" s="20"/>
      <c r="AHG41" s="20"/>
      <c r="AHH41" s="20"/>
      <c r="AHI41" s="20"/>
      <c r="AHJ41" s="20"/>
      <c r="AHK41" s="20"/>
      <c r="AHL41" s="20"/>
      <c r="AHM41" s="20"/>
      <c r="AHN41" s="20"/>
      <c r="AHO41" s="20"/>
      <c r="AHP41" s="20"/>
      <c r="AHQ41" s="20"/>
      <c r="AHR41" s="20"/>
      <c r="AHS41" s="20"/>
      <c r="AHT41" s="20"/>
      <c r="AHU41" s="20"/>
      <c r="AHV41" s="20"/>
      <c r="AHW41" s="20"/>
      <c r="AHX41" s="20"/>
      <c r="AHY41" s="20"/>
      <c r="AHZ41" s="20"/>
      <c r="AIA41" s="20"/>
      <c r="AIB41" s="20"/>
      <c r="AIC41" s="20"/>
      <c r="AID41" s="20"/>
      <c r="AIE41" s="20"/>
      <c r="AIF41" s="20"/>
      <c r="AIG41" s="20"/>
      <c r="AIH41" s="20"/>
      <c r="AII41" s="20"/>
      <c r="AIJ41" s="20"/>
      <c r="AIK41" s="20"/>
      <c r="AIL41" s="20"/>
      <c r="AIM41" s="20"/>
      <c r="AIN41" s="20"/>
      <c r="AIO41" s="20"/>
      <c r="AIP41" s="20"/>
      <c r="AIQ41" s="20"/>
      <c r="AIR41" s="20"/>
      <c r="AIS41" s="20"/>
      <c r="AIT41" s="20"/>
      <c r="AIU41" s="20"/>
      <c r="AIV41" s="20"/>
      <c r="AIW41" s="20"/>
      <c r="AIX41" s="20"/>
      <c r="AIY41" s="20"/>
      <c r="AIZ41" s="20"/>
      <c r="AJA41" s="20"/>
      <c r="AJB41" s="20"/>
      <c r="AJC41" s="20"/>
      <c r="AJD41" s="20"/>
      <c r="AJE41" s="20"/>
      <c r="AJF41" s="20"/>
      <c r="AJG41" s="20"/>
      <c r="AJH41" s="20"/>
      <c r="AJI41" s="20"/>
      <c r="AJJ41" s="20"/>
      <c r="AJK41" s="20"/>
      <c r="AJL41" s="20"/>
      <c r="AJM41" s="20"/>
      <c r="AJN41" s="20"/>
      <c r="AJO41" s="20"/>
      <c r="AJP41" s="20"/>
      <c r="AJQ41" s="20"/>
      <c r="AJR41" s="20"/>
      <c r="AJS41" s="20"/>
      <c r="AJT41" s="20"/>
      <c r="AJU41" s="20"/>
      <c r="AJV41" s="20"/>
      <c r="AJW41" s="20"/>
      <c r="AJX41" s="20"/>
      <c r="AJY41" s="20"/>
      <c r="AJZ41" s="20"/>
      <c r="AKA41" s="20"/>
      <c r="AKB41" s="20"/>
      <c r="AKC41" s="20"/>
      <c r="AKD41" s="20"/>
      <c r="AKE41" s="20"/>
      <c r="AKF41" s="20"/>
      <c r="AKG41" s="20"/>
      <c r="AKH41" s="20"/>
      <c r="AKI41" s="20"/>
      <c r="AKJ41" s="20"/>
      <c r="AKK41" s="20"/>
      <c r="AKL41" s="20"/>
      <c r="AKM41" s="20"/>
      <c r="AKN41" s="20"/>
      <c r="AKO41" s="20"/>
      <c r="AKP41" s="20"/>
      <c r="AKQ41" s="20"/>
      <c r="AKR41" s="20"/>
      <c r="AKS41" s="20"/>
      <c r="AKT41" s="20"/>
      <c r="AKU41" s="20"/>
      <c r="AKV41" s="20"/>
      <c r="AKW41" s="20"/>
      <c r="AKX41" s="20"/>
      <c r="AKY41" s="20"/>
      <c r="AKZ41" s="20"/>
      <c r="ALA41" s="20"/>
      <c r="ALB41" s="20"/>
      <c r="ALC41" s="20"/>
      <c r="ALD41" s="20"/>
      <c r="ALE41" s="20"/>
      <c r="ALF41" s="20"/>
      <c r="ALG41" s="20"/>
      <c r="ALH41" s="20"/>
      <c r="ALI41" s="20"/>
      <c r="ALJ41" s="20"/>
      <c r="ALK41" s="20"/>
      <c r="ALL41" s="20"/>
      <c r="ALM41" s="20"/>
      <c r="ALN41" s="20"/>
      <c r="ALO41" s="20"/>
      <c r="ALP41" s="20"/>
      <c r="ALQ41" s="20"/>
      <c r="ALR41" s="20"/>
      <c r="ALS41" s="20"/>
      <c r="ALT41" s="20"/>
      <c r="ALU41" s="20"/>
      <c r="ALV41" s="20"/>
      <c r="ALW41" s="20"/>
      <c r="ALX41" s="20"/>
      <c r="ALY41" s="20"/>
      <c r="ALZ41" s="20"/>
      <c r="AMA41" s="20"/>
      <c r="AMB41" s="20"/>
      <c r="AMC41" s="20"/>
      <c r="AMD41" s="20"/>
      <c r="AME41" s="20"/>
      <c r="AMF41" s="20"/>
      <c r="AMG41" s="20"/>
    </row>
    <row r="42" spans="1:1021" s="21" customFormat="1" x14ac:dyDescent="0.2">
      <c r="A42" s="24" t="s">
        <v>74</v>
      </c>
      <c r="B42" s="23" t="s">
        <v>75</v>
      </c>
      <c r="C42" s="18">
        <v>2134.1999999999998</v>
      </c>
      <c r="D42" s="18">
        <v>1886.82</v>
      </c>
      <c r="E42" s="19">
        <f t="shared" si="0"/>
        <v>88.408771436603885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  <c r="ZP42" s="20"/>
      <c r="ZQ42" s="20"/>
      <c r="ZR42" s="20"/>
      <c r="ZS42" s="20"/>
      <c r="ZT42" s="20"/>
      <c r="ZU42" s="20"/>
      <c r="ZV42" s="20"/>
      <c r="ZW42" s="20"/>
      <c r="ZX42" s="20"/>
      <c r="ZY42" s="20"/>
      <c r="ZZ42" s="20"/>
      <c r="AAA42" s="20"/>
      <c r="AAB42" s="20"/>
      <c r="AAC42" s="20"/>
      <c r="AAD42" s="20"/>
      <c r="AAE42" s="20"/>
      <c r="AAF42" s="20"/>
      <c r="AAG42" s="20"/>
      <c r="AAH42" s="20"/>
      <c r="AAI42" s="20"/>
      <c r="AAJ42" s="20"/>
      <c r="AAK42" s="20"/>
      <c r="AAL42" s="20"/>
      <c r="AAM42" s="20"/>
      <c r="AAN42" s="20"/>
      <c r="AAO42" s="20"/>
      <c r="AAP42" s="20"/>
      <c r="AAQ42" s="20"/>
      <c r="AAR42" s="20"/>
      <c r="AAS42" s="20"/>
      <c r="AAT42" s="20"/>
      <c r="AAU42" s="20"/>
      <c r="AAV42" s="20"/>
      <c r="AAW42" s="20"/>
      <c r="AAX42" s="20"/>
      <c r="AAY42" s="20"/>
      <c r="AAZ42" s="20"/>
      <c r="ABA42" s="20"/>
      <c r="ABB42" s="20"/>
      <c r="ABC42" s="20"/>
      <c r="ABD42" s="20"/>
      <c r="ABE42" s="20"/>
      <c r="ABF42" s="20"/>
      <c r="ABG42" s="20"/>
      <c r="ABH42" s="20"/>
      <c r="ABI42" s="20"/>
      <c r="ABJ42" s="20"/>
      <c r="ABK42" s="20"/>
      <c r="ABL42" s="20"/>
      <c r="ABM42" s="20"/>
      <c r="ABN42" s="20"/>
      <c r="ABO42" s="20"/>
      <c r="ABP42" s="20"/>
      <c r="ABQ42" s="20"/>
      <c r="ABR42" s="20"/>
      <c r="ABS42" s="20"/>
      <c r="ABT42" s="20"/>
      <c r="ABU42" s="20"/>
      <c r="ABV42" s="20"/>
      <c r="ABW42" s="20"/>
      <c r="ABX42" s="20"/>
      <c r="ABY42" s="20"/>
      <c r="ABZ42" s="20"/>
      <c r="ACA42" s="20"/>
      <c r="ACB42" s="20"/>
      <c r="ACC42" s="20"/>
      <c r="ACD42" s="20"/>
      <c r="ACE42" s="20"/>
      <c r="ACF42" s="20"/>
      <c r="ACG42" s="20"/>
      <c r="ACH42" s="20"/>
      <c r="ACI42" s="20"/>
      <c r="ACJ42" s="20"/>
      <c r="ACK42" s="20"/>
      <c r="ACL42" s="20"/>
      <c r="ACM42" s="20"/>
      <c r="ACN42" s="20"/>
      <c r="ACO42" s="20"/>
      <c r="ACP42" s="20"/>
      <c r="ACQ42" s="20"/>
      <c r="ACR42" s="20"/>
      <c r="ACS42" s="20"/>
      <c r="ACT42" s="20"/>
      <c r="ACU42" s="20"/>
      <c r="ACV42" s="20"/>
      <c r="ACW42" s="20"/>
      <c r="ACX42" s="20"/>
      <c r="ACY42" s="20"/>
      <c r="ACZ42" s="20"/>
      <c r="ADA42" s="20"/>
      <c r="ADB42" s="20"/>
      <c r="ADC42" s="20"/>
      <c r="ADD42" s="20"/>
      <c r="ADE42" s="20"/>
      <c r="ADF42" s="20"/>
      <c r="ADG42" s="20"/>
      <c r="ADH42" s="20"/>
      <c r="ADI42" s="20"/>
      <c r="ADJ42" s="20"/>
      <c r="ADK42" s="20"/>
      <c r="ADL42" s="20"/>
      <c r="ADM42" s="20"/>
      <c r="ADN42" s="20"/>
      <c r="ADO42" s="20"/>
      <c r="ADP42" s="20"/>
      <c r="ADQ42" s="20"/>
      <c r="ADR42" s="20"/>
      <c r="ADS42" s="20"/>
      <c r="ADT42" s="20"/>
      <c r="ADU42" s="20"/>
      <c r="ADV42" s="20"/>
      <c r="ADW42" s="20"/>
      <c r="ADX42" s="20"/>
      <c r="ADY42" s="20"/>
      <c r="ADZ42" s="20"/>
      <c r="AEA42" s="20"/>
      <c r="AEB42" s="20"/>
      <c r="AEC42" s="20"/>
      <c r="AED42" s="20"/>
      <c r="AEE42" s="20"/>
      <c r="AEF42" s="20"/>
      <c r="AEG42" s="20"/>
      <c r="AEH42" s="20"/>
      <c r="AEI42" s="20"/>
      <c r="AEJ42" s="20"/>
      <c r="AEK42" s="20"/>
      <c r="AEL42" s="20"/>
      <c r="AEM42" s="20"/>
      <c r="AEN42" s="20"/>
      <c r="AEO42" s="20"/>
      <c r="AEP42" s="20"/>
      <c r="AEQ42" s="20"/>
      <c r="AER42" s="20"/>
      <c r="AES42" s="20"/>
      <c r="AET42" s="20"/>
      <c r="AEU42" s="20"/>
      <c r="AEV42" s="20"/>
      <c r="AEW42" s="20"/>
      <c r="AEX42" s="20"/>
      <c r="AEY42" s="20"/>
      <c r="AEZ42" s="20"/>
      <c r="AFA42" s="20"/>
      <c r="AFB42" s="20"/>
      <c r="AFC42" s="20"/>
      <c r="AFD42" s="20"/>
      <c r="AFE42" s="20"/>
      <c r="AFF42" s="20"/>
      <c r="AFG42" s="20"/>
      <c r="AFH42" s="20"/>
      <c r="AFI42" s="20"/>
      <c r="AFJ42" s="20"/>
      <c r="AFK42" s="20"/>
      <c r="AFL42" s="20"/>
      <c r="AFM42" s="20"/>
      <c r="AFN42" s="20"/>
      <c r="AFO42" s="20"/>
      <c r="AFP42" s="20"/>
      <c r="AFQ42" s="20"/>
      <c r="AFR42" s="20"/>
      <c r="AFS42" s="20"/>
      <c r="AFT42" s="20"/>
      <c r="AFU42" s="20"/>
      <c r="AFV42" s="20"/>
      <c r="AFW42" s="20"/>
      <c r="AFX42" s="20"/>
      <c r="AFY42" s="20"/>
      <c r="AFZ42" s="20"/>
      <c r="AGA42" s="20"/>
      <c r="AGB42" s="20"/>
      <c r="AGC42" s="20"/>
      <c r="AGD42" s="20"/>
      <c r="AGE42" s="20"/>
      <c r="AGF42" s="20"/>
      <c r="AGG42" s="20"/>
      <c r="AGH42" s="20"/>
      <c r="AGI42" s="20"/>
      <c r="AGJ42" s="20"/>
      <c r="AGK42" s="20"/>
      <c r="AGL42" s="20"/>
      <c r="AGM42" s="20"/>
      <c r="AGN42" s="20"/>
      <c r="AGO42" s="20"/>
      <c r="AGP42" s="20"/>
      <c r="AGQ42" s="20"/>
      <c r="AGR42" s="20"/>
      <c r="AGS42" s="20"/>
      <c r="AGT42" s="20"/>
      <c r="AGU42" s="20"/>
      <c r="AGV42" s="20"/>
      <c r="AGW42" s="20"/>
      <c r="AGX42" s="20"/>
      <c r="AGY42" s="20"/>
      <c r="AGZ42" s="20"/>
      <c r="AHA42" s="20"/>
      <c r="AHB42" s="20"/>
      <c r="AHC42" s="20"/>
      <c r="AHD42" s="20"/>
      <c r="AHE42" s="20"/>
      <c r="AHF42" s="20"/>
      <c r="AHG42" s="20"/>
      <c r="AHH42" s="20"/>
      <c r="AHI42" s="20"/>
      <c r="AHJ42" s="20"/>
      <c r="AHK42" s="20"/>
      <c r="AHL42" s="20"/>
      <c r="AHM42" s="20"/>
      <c r="AHN42" s="20"/>
      <c r="AHO42" s="20"/>
      <c r="AHP42" s="20"/>
      <c r="AHQ42" s="20"/>
      <c r="AHR42" s="20"/>
      <c r="AHS42" s="20"/>
      <c r="AHT42" s="20"/>
      <c r="AHU42" s="20"/>
      <c r="AHV42" s="20"/>
      <c r="AHW42" s="20"/>
      <c r="AHX42" s="20"/>
      <c r="AHY42" s="20"/>
      <c r="AHZ42" s="20"/>
      <c r="AIA42" s="20"/>
      <c r="AIB42" s="20"/>
      <c r="AIC42" s="20"/>
      <c r="AID42" s="20"/>
      <c r="AIE42" s="20"/>
      <c r="AIF42" s="20"/>
      <c r="AIG42" s="20"/>
      <c r="AIH42" s="20"/>
      <c r="AII42" s="20"/>
      <c r="AIJ42" s="20"/>
      <c r="AIK42" s="20"/>
      <c r="AIL42" s="20"/>
      <c r="AIM42" s="20"/>
      <c r="AIN42" s="20"/>
      <c r="AIO42" s="20"/>
      <c r="AIP42" s="20"/>
      <c r="AIQ42" s="20"/>
      <c r="AIR42" s="20"/>
      <c r="AIS42" s="20"/>
      <c r="AIT42" s="20"/>
      <c r="AIU42" s="20"/>
      <c r="AIV42" s="20"/>
      <c r="AIW42" s="20"/>
      <c r="AIX42" s="20"/>
      <c r="AIY42" s="20"/>
      <c r="AIZ42" s="20"/>
      <c r="AJA42" s="20"/>
      <c r="AJB42" s="20"/>
      <c r="AJC42" s="20"/>
      <c r="AJD42" s="20"/>
      <c r="AJE42" s="20"/>
      <c r="AJF42" s="20"/>
      <c r="AJG42" s="20"/>
      <c r="AJH42" s="20"/>
      <c r="AJI42" s="20"/>
      <c r="AJJ42" s="20"/>
      <c r="AJK42" s="20"/>
      <c r="AJL42" s="20"/>
      <c r="AJM42" s="20"/>
      <c r="AJN42" s="20"/>
      <c r="AJO42" s="20"/>
      <c r="AJP42" s="20"/>
      <c r="AJQ42" s="20"/>
      <c r="AJR42" s="20"/>
      <c r="AJS42" s="20"/>
      <c r="AJT42" s="20"/>
      <c r="AJU42" s="20"/>
      <c r="AJV42" s="20"/>
      <c r="AJW42" s="20"/>
      <c r="AJX42" s="20"/>
      <c r="AJY42" s="20"/>
      <c r="AJZ42" s="20"/>
      <c r="AKA42" s="20"/>
      <c r="AKB42" s="20"/>
      <c r="AKC42" s="20"/>
      <c r="AKD42" s="20"/>
      <c r="AKE42" s="20"/>
      <c r="AKF42" s="20"/>
      <c r="AKG42" s="20"/>
      <c r="AKH42" s="20"/>
      <c r="AKI42" s="20"/>
      <c r="AKJ42" s="20"/>
      <c r="AKK42" s="20"/>
      <c r="AKL42" s="20"/>
      <c r="AKM42" s="20"/>
      <c r="AKN42" s="20"/>
      <c r="AKO42" s="20"/>
      <c r="AKP42" s="20"/>
      <c r="AKQ42" s="20"/>
      <c r="AKR42" s="20"/>
      <c r="AKS42" s="20"/>
      <c r="AKT42" s="20"/>
      <c r="AKU42" s="20"/>
      <c r="AKV42" s="20"/>
      <c r="AKW42" s="20"/>
      <c r="AKX42" s="20"/>
      <c r="AKY42" s="20"/>
      <c r="AKZ42" s="20"/>
      <c r="ALA42" s="20"/>
      <c r="ALB42" s="20"/>
      <c r="ALC42" s="20"/>
      <c r="ALD42" s="20"/>
      <c r="ALE42" s="20"/>
      <c r="ALF42" s="20"/>
      <c r="ALG42" s="20"/>
      <c r="ALH42" s="20"/>
      <c r="ALI42" s="20"/>
      <c r="ALJ42" s="20"/>
      <c r="ALK42" s="20"/>
      <c r="ALL42" s="20"/>
      <c r="ALM42" s="20"/>
      <c r="ALN42" s="20"/>
      <c r="ALO42" s="20"/>
      <c r="ALP42" s="20"/>
      <c r="ALQ42" s="20"/>
      <c r="ALR42" s="20"/>
      <c r="ALS42" s="20"/>
      <c r="ALT42" s="20"/>
      <c r="ALU42" s="20"/>
      <c r="ALV42" s="20"/>
      <c r="ALW42" s="20"/>
      <c r="ALX42" s="20"/>
      <c r="ALY42" s="20"/>
      <c r="ALZ42" s="20"/>
      <c r="AMA42" s="20"/>
      <c r="AMB42" s="20"/>
      <c r="AMC42" s="20"/>
      <c r="AMD42" s="20"/>
      <c r="AME42" s="20"/>
      <c r="AMF42" s="20"/>
      <c r="AMG42" s="20"/>
    </row>
    <row r="43" spans="1:1021" x14ac:dyDescent="0.2">
      <c r="A43" s="7" t="s">
        <v>76</v>
      </c>
      <c r="B43" s="23" t="s">
        <v>77</v>
      </c>
      <c r="C43" s="18">
        <v>22181.59</v>
      </c>
      <c r="D43" s="18">
        <v>21485.54</v>
      </c>
      <c r="E43" s="19">
        <f t="shared" si="0"/>
        <v>96.862037392269897</v>
      </c>
    </row>
    <row r="44" spans="1:1021" s="21" customFormat="1" ht="12" customHeight="1" x14ac:dyDescent="0.2">
      <c r="A44" s="24" t="s">
        <v>78</v>
      </c>
      <c r="B44" s="23" t="s">
        <v>79</v>
      </c>
      <c r="C44" s="18">
        <v>1324.5</v>
      </c>
      <c r="D44" s="18">
        <v>916.88</v>
      </c>
      <c r="E44" s="19">
        <f t="shared" si="0"/>
        <v>69.224613061532665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20"/>
      <c r="MJ44" s="20"/>
      <c r="MK44" s="20"/>
      <c r="ML44" s="20"/>
      <c r="MM44" s="20"/>
      <c r="MN44" s="20"/>
      <c r="MO44" s="20"/>
      <c r="MP44" s="20"/>
      <c r="MQ44" s="20"/>
      <c r="MR44" s="20"/>
      <c r="MS44" s="20"/>
      <c r="MT44" s="20"/>
      <c r="MU44" s="20"/>
      <c r="MV44" s="20"/>
      <c r="MW44" s="20"/>
      <c r="MX44" s="20"/>
      <c r="MY44" s="20"/>
      <c r="MZ44" s="20"/>
      <c r="NA44" s="20"/>
      <c r="NB44" s="20"/>
      <c r="NC44" s="20"/>
      <c r="ND44" s="20"/>
      <c r="NE44" s="20"/>
      <c r="NF44" s="20"/>
      <c r="NG44" s="20"/>
      <c r="NH44" s="20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20"/>
      <c r="OI44" s="20"/>
      <c r="OJ44" s="20"/>
      <c r="OK44" s="20"/>
      <c r="OL44" s="20"/>
      <c r="OM44" s="20"/>
      <c r="ON44" s="20"/>
      <c r="OO44" s="20"/>
      <c r="OP44" s="20"/>
      <c r="OQ44" s="20"/>
      <c r="OR44" s="20"/>
      <c r="OS44" s="20"/>
      <c r="OT44" s="20"/>
      <c r="OU44" s="20"/>
      <c r="OV44" s="20"/>
      <c r="OW44" s="20"/>
      <c r="OX44" s="20"/>
      <c r="OY44" s="20"/>
      <c r="OZ44" s="20"/>
      <c r="PA44" s="20"/>
      <c r="PB44" s="20"/>
      <c r="PC44" s="20"/>
      <c r="PD44" s="20"/>
      <c r="PE44" s="20"/>
      <c r="PF44" s="20"/>
      <c r="PG44" s="20"/>
      <c r="PH44" s="20"/>
      <c r="PI44" s="20"/>
      <c r="PJ44" s="20"/>
      <c r="PK44" s="20"/>
      <c r="PL44" s="20"/>
      <c r="PM44" s="20"/>
      <c r="PN44" s="20"/>
      <c r="PO44" s="20"/>
      <c r="PP44" s="20"/>
      <c r="PQ44" s="20"/>
      <c r="PR44" s="20"/>
      <c r="PS44" s="20"/>
      <c r="PT44" s="20"/>
      <c r="PU44" s="20"/>
      <c r="PV44" s="20"/>
      <c r="PW44" s="20"/>
      <c r="PX44" s="20"/>
      <c r="PY44" s="20"/>
      <c r="PZ44" s="20"/>
      <c r="QA44" s="20"/>
      <c r="QB44" s="20"/>
      <c r="QC44" s="20"/>
      <c r="QD44" s="20"/>
      <c r="QE44" s="20"/>
      <c r="QF44" s="20"/>
      <c r="QG44" s="20"/>
      <c r="QH44" s="20"/>
      <c r="QI44" s="20"/>
      <c r="QJ44" s="20"/>
      <c r="QK44" s="20"/>
      <c r="QL44" s="20"/>
      <c r="QM44" s="20"/>
      <c r="QN44" s="20"/>
      <c r="QO44" s="20"/>
      <c r="QP44" s="20"/>
      <c r="QQ44" s="20"/>
      <c r="QR44" s="20"/>
      <c r="QS44" s="20"/>
      <c r="QT44" s="20"/>
      <c r="QU44" s="20"/>
      <c r="QV44" s="20"/>
      <c r="QW44" s="20"/>
      <c r="QX44" s="20"/>
      <c r="QY44" s="20"/>
      <c r="QZ44" s="20"/>
      <c r="RA44" s="20"/>
      <c r="RB44" s="20"/>
      <c r="RC44" s="20"/>
      <c r="RD44" s="20"/>
      <c r="RE44" s="20"/>
      <c r="RF44" s="20"/>
      <c r="RG44" s="20"/>
      <c r="RH44" s="20"/>
      <c r="RI44" s="20"/>
      <c r="RJ44" s="20"/>
      <c r="RK44" s="20"/>
      <c r="RL44" s="20"/>
      <c r="RM44" s="20"/>
      <c r="RN44" s="20"/>
      <c r="RO44" s="20"/>
      <c r="RP44" s="20"/>
      <c r="RQ44" s="20"/>
      <c r="RR44" s="20"/>
      <c r="RS44" s="20"/>
      <c r="RT44" s="20"/>
      <c r="RU44" s="20"/>
      <c r="RV44" s="20"/>
      <c r="RW44" s="20"/>
      <c r="RX44" s="20"/>
      <c r="RY44" s="20"/>
      <c r="RZ44" s="20"/>
      <c r="SA44" s="20"/>
      <c r="SB44" s="20"/>
      <c r="SC44" s="20"/>
      <c r="SD44" s="20"/>
      <c r="SE44" s="20"/>
      <c r="SF44" s="20"/>
      <c r="SG44" s="20"/>
      <c r="SH44" s="20"/>
      <c r="SI44" s="20"/>
      <c r="SJ44" s="20"/>
      <c r="SK44" s="20"/>
      <c r="SL44" s="20"/>
      <c r="SM44" s="20"/>
      <c r="SN44" s="20"/>
      <c r="SO44" s="20"/>
      <c r="SP44" s="20"/>
      <c r="SQ44" s="20"/>
      <c r="SR44" s="20"/>
      <c r="SS44" s="20"/>
      <c r="ST44" s="20"/>
      <c r="SU44" s="20"/>
      <c r="SV44" s="20"/>
      <c r="SW44" s="20"/>
      <c r="SX44" s="20"/>
      <c r="SY44" s="20"/>
      <c r="SZ44" s="20"/>
      <c r="TA44" s="20"/>
      <c r="TB44" s="20"/>
      <c r="TC44" s="20"/>
      <c r="TD44" s="20"/>
      <c r="TE44" s="20"/>
      <c r="TF44" s="20"/>
      <c r="TG44" s="20"/>
      <c r="TH44" s="20"/>
      <c r="TI44" s="20"/>
      <c r="TJ44" s="20"/>
      <c r="TK44" s="20"/>
      <c r="TL44" s="20"/>
      <c r="TM44" s="20"/>
      <c r="TN44" s="20"/>
      <c r="TO44" s="20"/>
      <c r="TP44" s="20"/>
      <c r="TQ44" s="20"/>
      <c r="TR44" s="20"/>
      <c r="TS44" s="20"/>
      <c r="TT44" s="20"/>
      <c r="TU44" s="20"/>
      <c r="TV44" s="20"/>
      <c r="TW44" s="20"/>
      <c r="TX44" s="20"/>
      <c r="TY44" s="20"/>
      <c r="TZ44" s="20"/>
      <c r="UA44" s="20"/>
      <c r="UB44" s="20"/>
      <c r="UC44" s="20"/>
      <c r="UD44" s="20"/>
      <c r="UE44" s="20"/>
      <c r="UF44" s="20"/>
      <c r="UG44" s="20"/>
      <c r="UH44" s="20"/>
      <c r="UI44" s="20"/>
      <c r="UJ44" s="20"/>
      <c r="UK44" s="20"/>
      <c r="UL44" s="20"/>
      <c r="UM44" s="20"/>
      <c r="UN44" s="20"/>
      <c r="UO44" s="20"/>
      <c r="UP44" s="20"/>
      <c r="UQ44" s="20"/>
      <c r="UR44" s="20"/>
      <c r="US44" s="20"/>
      <c r="UT44" s="20"/>
      <c r="UU44" s="20"/>
      <c r="UV44" s="20"/>
      <c r="UW44" s="20"/>
      <c r="UX44" s="20"/>
      <c r="UY44" s="20"/>
      <c r="UZ44" s="20"/>
      <c r="VA44" s="20"/>
      <c r="VB44" s="20"/>
      <c r="VC44" s="20"/>
      <c r="VD44" s="20"/>
      <c r="VE44" s="20"/>
      <c r="VF44" s="20"/>
      <c r="VG44" s="20"/>
      <c r="VH44" s="20"/>
      <c r="VI44" s="20"/>
      <c r="VJ44" s="20"/>
      <c r="VK44" s="20"/>
      <c r="VL44" s="20"/>
      <c r="VM44" s="20"/>
      <c r="VN44" s="20"/>
      <c r="VO44" s="20"/>
      <c r="VP44" s="20"/>
      <c r="VQ44" s="20"/>
      <c r="VR44" s="20"/>
      <c r="VS44" s="20"/>
      <c r="VT44" s="20"/>
      <c r="VU44" s="20"/>
      <c r="VV44" s="20"/>
      <c r="VW44" s="20"/>
      <c r="VX44" s="20"/>
      <c r="VY44" s="20"/>
      <c r="VZ44" s="20"/>
      <c r="WA44" s="20"/>
      <c r="WB44" s="20"/>
      <c r="WC44" s="20"/>
      <c r="WD44" s="20"/>
      <c r="WE44" s="20"/>
      <c r="WF44" s="20"/>
      <c r="WG44" s="20"/>
      <c r="WH44" s="20"/>
      <c r="WI44" s="20"/>
      <c r="WJ44" s="20"/>
      <c r="WK44" s="20"/>
      <c r="WL44" s="20"/>
      <c r="WM44" s="20"/>
      <c r="WN44" s="20"/>
      <c r="WO44" s="20"/>
      <c r="WP44" s="20"/>
      <c r="WQ44" s="20"/>
      <c r="WR44" s="20"/>
      <c r="WS44" s="20"/>
      <c r="WT44" s="20"/>
      <c r="WU44" s="20"/>
      <c r="WV44" s="20"/>
      <c r="WW44" s="20"/>
      <c r="WX44" s="20"/>
      <c r="WY44" s="20"/>
      <c r="WZ44" s="20"/>
      <c r="XA44" s="20"/>
      <c r="XB44" s="20"/>
      <c r="XC44" s="20"/>
      <c r="XD44" s="20"/>
      <c r="XE44" s="20"/>
      <c r="XF44" s="20"/>
      <c r="XG44" s="20"/>
      <c r="XH44" s="20"/>
      <c r="XI44" s="20"/>
      <c r="XJ44" s="20"/>
      <c r="XK44" s="20"/>
      <c r="XL44" s="20"/>
      <c r="XM44" s="20"/>
      <c r="XN44" s="20"/>
      <c r="XO44" s="20"/>
      <c r="XP44" s="20"/>
      <c r="XQ44" s="20"/>
      <c r="XR44" s="20"/>
      <c r="XS44" s="20"/>
      <c r="XT44" s="20"/>
      <c r="XU44" s="20"/>
      <c r="XV44" s="20"/>
      <c r="XW44" s="20"/>
      <c r="XX44" s="20"/>
      <c r="XY44" s="20"/>
      <c r="XZ44" s="20"/>
      <c r="YA44" s="20"/>
      <c r="YB44" s="20"/>
      <c r="YC44" s="20"/>
      <c r="YD44" s="20"/>
      <c r="YE44" s="20"/>
      <c r="YF44" s="20"/>
      <c r="YG44" s="20"/>
      <c r="YH44" s="20"/>
      <c r="YI44" s="20"/>
      <c r="YJ44" s="20"/>
      <c r="YK44" s="20"/>
      <c r="YL44" s="20"/>
      <c r="YM44" s="20"/>
      <c r="YN44" s="20"/>
      <c r="YO44" s="20"/>
      <c r="YP44" s="20"/>
      <c r="YQ44" s="20"/>
      <c r="YR44" s="20"/>
      <c r="YS44" s="20"/>
      <c r="YT44" s="20"/>
      <c r="YU44" s="20"/>
      <c r="YV44" s="20"/>
      <c r="YW44" s="20"/>
      <c r="YX44" s="20"/>
      <c r="YY44" s="20"/>
      <c r="YZ44" s="20"/>
      <c r="ZA44" s="20"/>
      <c r="ZB44" s="20"/>
      <c r="ZC44" s="20"/>
      <c r="ZD44" s="20"/>
      <c r="ZE44" s="20"/>
      <c r="ZF44" s="20"/>
      <c r="ZG44" s="20"/>
      <c r="ZH44" s="20"/>
      <c r="ZI44" s="20"/>
      <c r="ZJ44" s="20"/>
      <c r="ZK44" s="20"/>
      <c r="ZL44" s="20"/>
      <c r="ZM44" s="20"/>
      <c r="ZN44" s="20"/>
      <c r="ZO44" s="20"/>
      <c r="ZP44" s="20"/>
      <c r="ZQ44" s="20"/>
      <c r="ZR44" s="20"/>
      <c r="ZS44" s="20"/>
      <c r="ZT44" s="20"/>
      <c r="ZU44" s="20"/>
      <c r="ZV44" s="20"/>
      <c r="ZW44" s="20"/>
      <c r="ZX44" s="20"/>
      <c r="ZY44" s="20"/>
      <c r="ZZ44" s="20"/>
      <c r="AAA44" s="20"/>
      <c r="AAB44" s="20"/>
      <c r="AAC44" s="20"/>
      <c r="AAD44" s="20"/>
      <c r="AAE44" s="20"/>
      <c r="AAF44" s="20"/>
      <c r="AAG44" s="20"/>
      <c r="AAH44" s="20"/>
      <c r="AAI44" s="20"/>
      <c r="AAJ44" s="20"/>
      <c r="AAK44" s="20"/>
      <c r="AAL44" s="20"/>
      <c r="AAM44" s="20"/>
      <c r="AAN44" s="20"/>
      <c r="AAO44" s="20"/>
      <c r="AAP44" s="20"/>
      <c r="AAQ44" s="20"/>
      <c r="AAR44" s="20"/>
      <c r="AAS44" s="20"/>
      <c r="AAT44" s="20"/>
      <c r="AAU44" s="20"/>
      <c r="AAV44" s="20"/>
      <c r="AAW44" s="20"/>
      <c r="AAX44" s="20"/>
      <c r="AAY44" s="20"/>
      <c r="AAZ44" s="20"/>
      <c r="ABA44" s="20"/>
      <c r="ABB44" s="20"/>
      <c r="ABC44" s="20"/>
      <c r="ABD44" s="20"/>
      <c r="ABE44" s="20"/>
      <c r="ABF44" s="20"/>
      <c r="ABG44" s="20"/>
      <c r="ABH44" s="20"/>
      <c r="ABI44" s="20"/>
      <c r="ABJ44" s="20"/>
      <c r="ABK44" s="20"/>
      <c r="ABL44" s="20"/>
      <c r="ABM44" s="20"/>
      <c r="ABN44" s="20"/>
      <c r="ABO44" s="20"/>
      <c r="ABP44" s="20"/>
      <c r="ABQ44" s="20"/>
      <c r="ABR44" s="20"/>
      <c r="ABS44" s="20"/>
      <c r="ABT44" s="20"/>
      <c r="ABU44" s="20"/>
      <c r="ABV44" s="20"/>
      <c r="ABW44" s="20"/>
      <c r="ABX44" s="20"/>
      <c r="ABY44" s="20"/>
      <c r="ABZ44" s="20"/>
      <c r="ACA44" s="20"/>
      <c r="ACB44" s="20"/>
      <c r="ACC44" s="20"/>
      <c r="ACD44" s="20"/>
      <c r="ACE44" s="20"/>
      <c r="ACF44" s="20"/>
      <c r="ACG44" s="20"/>
      <c r="ACH44" s="20"/>
      <c r="ACI44" s="20"/>
      <c r="ACJ44" s="20"/>
      <c r="ACK44" s="20"/>
      <c r="ACL44" s="20"/>
      <c r="ACM44" s="20"/>
      <c r="ACN44" s="20"/>
      <c r="ACO44" s="20"/>
      <c r="ACP44" s="20"/>
      <c r="ACQ44" s="20"/>
      <c r="ACR44" s="20"/>
      <c r="ACS44" s="20"/>
      <c r="ACT44" s="20"/>
      <c r="ACU44" s="20"/>
      <c r="ACV44" s="20"/>
      <c r="ACW44" s="20"/>
      <c r="ACX44" s="20"/>
      <c r="ACY44" s="20"/>
      <c r="ACZ44" s="20"/>
      <c r="ADA44" s="20"/>
      <c r="ADB44" s="20"/>
      <c r="ADC44" s="20"/>
      <c r="ADD44" s="20"/>
      <c r="ADE44" s="20"/>
      <c r="ADF44" s="20"/>
      <c r="ADG44" s="20"/>
      <c r="ADH44" s="20"/>
      <c r="ADI44" s="20"/>
      <c r="ADJ44" s="20"/>
      <c r="ADK44" s="20"/>
      <c r="ADL44" s="20"/>
      <c r="ADM44" s="20"/>
      <c r="ADN44" s="20"/>
      <c r="ADO44" s="20"/>
      <c r="ADP44" s="20"/>
      <c r="ADQ44" s="20"/>
      <c r="ADR44" s="20"/>
      <c r="ADS44" s="20"/>
      <c r="ADT44" s="20"/>
      <c r="ADU44" s="20"/>
      <c r="ADV44" s="20"/>
      <c r="ADW44" s="20"/>
      <c r="ADX44" s="20"/>
      <c r="ADY44" s="20"/>
      <c r="ADZ44" s="20"/>
      <c r="AEA44" s="20"/>
      <c r="AEB44" s="20"/>
      <c r="AEC44" s="20"/>
      <c r="AED44" s="20"/>
      <c r="AEE44" s="20"/>
      <c r="AEF44" s="20"/>
      <c r="AEG44" s="20"/>
      <c r="AEH44" s="20"/>
      <c r="AEI44" s="20"/>
      <c r="AEJ44" s="20"/>
      <c r="AEK44" s="20"/>
      <c r="AEL44" s="20"/>
      <c r="AEM44" s="20"/>
      <c r="AEN44" s="20"/>
      <c r="AEO44" s="20"/>
      <c r="AEP44" s="20"/>
      <c r="AEQ44" s="20"/>
      <c r="AER44" s="20"/>
      <c r="AES44" s="20"/>
      <c r="AET44" s="20"/>
      <c r="AEU44" s="20"/>
      <c r="AEV44" s="20"/>
      <c r="AEW44" s="20"/>
      <c r="AEX44" s="20"/>
      <c r="AEY44" s="20"/>
      <c r="AEZ44" s="20"/>
      <c r="AFA44" s="20"/>
      <c r="AFB44" s="20"/>
      <c r="AFC44" s="20"/>
      <c r="AFD44" s="20"/>
      <c r="AFE44" s="20"/>
      <c r="AFF44" s="20"/>
      <c r="AFG44" s="20"/>
      <c r="AFH44" s="20"/>
      <c r="AFI44" s="20"/>
      <c r="AFJ44" s="20"/>
      <c r="AFK44" s="20"/>
      <c r="AFL44" s="20"/>
      <c r="AFM44" s="20"/>
      <c r="AFN44" s="20"/>
      <c r="AFO44" s="20"/>
      <c r="AFP44" s="20"/>
      <c r="AFQ44" s="20"/>
      <c r="AFR44" s="20"/>
      <c r="AFS44" s="20"/>
      <c r="AFT44" s="20"/>
      <c r="AFU44" s="20"/>
      <c r="AFV44" s="20"/>
      <c r="AFW44" s="20"/>
      <c r="AFX44" s="20"/>
      <c r="AFY44" s="20"/>
      <c r="AFZ44" s="20"/>
      <c r="AGA44" s="20"/>
      <c r="AGB44" s="20"/>
      <c r="AGC44" s="20"/>
      <c r="AGD44" s="20"/>
      <c r="AGE44" s="20"/>
      <c r="AGF44" s="20"/>
      <c r="AGG44" s="20"/>
      <c r="AGH44" s="20"/>
      <c r="AGI44" s="20"/>
      <c r="AGJ44" s="20"/>
      <c r="AGK44" s="20"/>
      <c r="AGL44" s="20"/>
      <c r="AGM44" s="20"/>
      <c r="AGN44" s="20"/>
      <c r="AGO44" s="20"/>
      <c r="AGP44" s="20"/>
      <c r="AGQ44" s="20"/>
      <c r="AGR44" s="20"/>
      <c r="AGS44" s="20"/>
      <c r="AGT44" s="20"/>
      <c r="AGU44" s="20"/>
      <c r="AGV44" s="20"/>
      <c r="AGW44" s="20"/>
      <c r="AGX44" s="20"/>
      <c r="AGY44" s="20"/>
      <c r="AGZ44" s="20"/>
      <c r="AHA44" s="20"/>
      <c r="AHB44" s="20"/>
      <c r="AHC44" s="20"/>
      <c r="AHD44" s="20"/>
      <c r="AHE44" s="20"/>
      <c r="AHF44" s="20"/>
      <c r="AHG44" s="20"/>
      <c r="AHH44" s="20"/>
      <c r="AHI44" s="20"/>
      <c r="AHJ44" s="20"/>
      <c r="AHK44" s="20"/>
      <c r="AHL44" s="20"/>
      <c r="AHM44" s="20"/>
      <c r="AHN44" s="20"/>
      <c r="AHO44" s="20"/>
      <c r="AHP44" s="20"/>
      <c r="AHQ44" s="20"/>
      <c r="AHR44" s="20"/>
      <c r="AHS44" s="20"/>
      <c r="AHT44" s="20"/>
      <c r="AHU44" s="20"/>
      <c r="AHV44" s="20"/>
      <c r="AHW44" s="20"/>
      <c r="AHX44" s="20"/>
      <c r="AHY44" s="20"/>
      <c r="AHZ44" s="20"/>
      <c r="AIA44" s="20"/>
      <c r="AIB44" s="20"/>
      <c r="AIC44" s="20"/>
      <c r="AID44" s="20"/>
      <c r="AIE44" s="20"/>
      <c r="AIF44" s="20"/>
      <c r="AIG44" s="20"/>
      <c r="AIH44" s="20"/>
      <c r="AII44" s="20"/>
      <c r="AIJ44" s="20"/>
      <c r="AIK44" s="20"/>
      <c r="AIL44" s="20"/>
      <c r="AIM44" s="20"/>
      <c r="AIN44" s="20"/>
      <c r="AIO44" s="20"/>
      <c r="AIP44" s="20"/>
      <c r="AIQ44" s="20"/>
      <c r="AIR44" s="20"/>
      <c r="AIS44" s="20"/>
      <c r="AIT44" s="20"/>
      <c r="AIU44" s="20"/>
      <c r="AIV44" s="20"/>
      <c r="AIW44" s="20"/>
      <c r="AIX44" s="20"/>
      <c r="AIY44" s="20"/>
      <c r="AIZ44" s="20"/>
      <c r="AJA44" s="20"/>
      <c r="AJB44" s="20"/>
      <c r="AJC44" s="20"/>
      <c r="AJD44" s="20"/>
      <c r="AJE44" s="20"/>
      <c r="AJF44" s="20"/>
      <c r="AJG44" s="20"/>
      <c r="AJH44" s="20"/>
      <c r="AJI44" s="20"/>
      <c r="AJJ44" s="20"/>
      <c r="AJK44" s="20"/>
      <c r="AJL44" s="20"/>
      <c r="AJM44" s="20"/>
      <c r="AJN44" s="20"/>
      <c r="AJO44" s="20"/>
      <c r="AJP44" s="20"/>
      <c r="AJQ44" s="20"/>
      <c r="AJR44" s="20"/>
      <c r="AJS44" s="20"/>
      <c r="AJT44" s="20"/>
      <c r="AJU44" s="20"/>
      <c r="AJV44" s="20"/>
      <c r="AJW44" s="20"/>
      <c r="AJX44" s="20"/>
      <c r="AJY44" s="20"/>
      <c r="AJZ44" s="20"/>
      <c r="AKA44" s="20"/>
      <c r="AKB44" s="20"/>
      <c r="AKC44" s="20"/>
      <c r="AKD44" s="20"/>
      <c r="AKE44" s="20"/>
      <c r="AKF44" s="20"/>
      <c r="AKG44" s="20"/>
      <c r="AKH44" s="20"/>
      <c r="AKI44" s="20"/>
      <c r="AKJ44" s="20"/>
      <c r="AKK44" s="20"/>
      <c r="AKL44" s="20"/>
      <c r="AKM44" s="20"/>
      <c r="AKN44" s="20"/>
      <c r="AKO44" s="20"/>
      <c r="AKP44" s="20"/>
      <c r="AKQ44" s="20"/>
      <c r="AKR44" s="20"/>
      <c r="AKS44" s="20"/>
      <c r="AKT44" s="20"/>
      <c r="AKU44" s="20"/>
      <c r="AKV44" s="20"/>
      <c r="AKW44" s="20"/>
      <c r="AKX44" s="20"/>
      <c r="AKY44" s="20"/>
      <c r="AKZ44" s="20"/>
      <c r="ALA44" s="20"/>
      <c r="ALB44" s="20"/>
      <c r="ALC44" s="20"/>
      <c r="ALD44" s="20"/>
      <c r="ALE44" s="20"/>
      <c r="ALF44" s="20"/>
      <c r="ALG44" s="20"/>
      <c r="ALH44" s="20"/>
      <c r="ALI44" s="20"/>
      <c r="ALJ44" s="20"/>
      <c r="ALK44" s="20"/>
      <c r="ALL44" s="20"/>
      <c r="ALM44" s="20"/>
      <c r="ALN44" s="20"/>
      <c r="ALO44" s="20"/>
      <c r="ALP44" s="20"/>
      <c r="ALQ44" s="20"/>
      <c r="ALR44" s="20"/>
      <c r="ALS44" s="20"/>
      <c r="ALT44" s="20"/>
      <c r="ALU44" s="20"/>
      <c r="ALV44" s="20"/>
      <c r="ALW44" s="20"/>
      <c r="ALX44" s="20"/>
      <c r="ALY44" s="20"/>
      <c r="ALZ44" s="20"/>
      <c r="AMA44" s="20"/>
      <c r="AMB44" s="20"/>
      <c r="AMC44" s="20"/>
      <c r="AMD44" s="20"/>
      <c r="AME44" s="20"/>
      <c r="AMF44" s="20"/>
      <c r="AMG44" s="20"/>
    </row>
    <row r="45" spans="1:1021" ht="19.5" customHeight="1" x14ac:dyDescent="0.2">
      <c r="A45" s="8" t="s">
        <v>80</v>
      </c>
      <c r="B45" s="44" t="s">
        <v>81</v>
      </c>
      <c r="C45" s="37">
        <f>C46+C47</f>
        <v>24206.83</v>
      </c>
      <c r="D45" s="37">
        <f>D46+D47</f>
        <v>24206.83</v>
      </c>
      <c r="E45" s="34">
        <f t="shared" si="0"/>
        <v>100</v>
      </c>
    </row>
    <row r="46" spans="1:1021" s="21" customFormat="1" ht="18.75" customHeight="1" x14ac:dyDescent="0.2">
      <c r="A46" s="24" t="s">
        <v>136</v>
      </c>
      <c r="B46" s="23" t="s">
        <v>138</v>
      </c>
      <c r="C46" s="18">
        <v>22661.38</v>
      </c>
      <c r="D46" s="18">
        <v>22661.38</v>
      </c>
      <c r="E46" s="19">
        <f t="shared" si="0"/>
        <v>100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  <c r="AKT46" s="20"/>
      <c r="AKU46" s="20"/>
      <c r="AKV46" s="20"/>
      <c r="AKW46" s="20"/>
      <c r="AKX46" s="20"/>
      <c r="AKY46" s="20"/>
      <c r="AKZ46" s="20"/>
      <c r="ALA46" s="20"/>
      <c r="ALB46" s="20"/>
      <c r="ALC46" s="20"/>
      <c r="ALD46" s="20"/>
      <c r="ALE46" s="20"/>
      <c r="ALF46" s="20"/>
      <c r="ALG46" s="20"/>
      <c r="ALH46" s="20"/>
      <c r="ALI46" s="20"/>
      <c r="ALJ46" s="20"/>
      <c r="ALK46" s="20"/>
      <c r="ALL46" s="20"/>
      <c r="ALM46" s="20"/>
      <c r="ALN46" s="20"/>
      <c r="ALO46" s="20"/>
      <c r="ALP46" s="20"/>
      <c r="ALQ46" s="20"/>
      <c r="ALR46" s="20"/>
      <c r="ALS46" s="20"/>
      <c r="ALT46" s="20"/>
      <c r="ALU46" s="20"/>
      <c r="ALV46" s="20"/>
      <c r="ALW46" s="20"/>
      <c r="ALX46" s="20"/>
      <c r="ALY46" s="20"/>
      <c r="ALZ46" s="20"/>
      <c r="AMA46" s="20"/>
      <c r="AMB46" s="20"/>
      <c r="AMC46" s="20"/>
      <c r="AMD46" s="20"/>
      <c r="AME46" s="20"/>
      <c r="AMF46" s="20"/>
      <c r="AMG46" s="20"/>
    </row>
    <row r="47" spans="1:1021" s="21" customFormat="1" x14ac:dyDescent="0.2">
      <c r="A47" s="24" t="s">
        <v>82</v>
      </c>
      <c r="B47" s="23" t="s">
        <v>83</v>
      </c>
      <c r="C47" s="18">
        <v>1545.45</v>
      </c>
      <c r="D47" s="18">
        <v>1545.45</v>
      </c>
      <c r="E47" s="19">
        <f t="shared" si="0"/>
        <v>100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20"/>
      <c r="MJ47" s="20"/>
      <c r="MK47" s="20"/>
      <c r="ML47" s="20"/>
      <c r="MM47" s="20"/>
      <c r="MN47" s="20"/>
      <c r="MO47" s="20"/>
      <c r="MP47" s="20"/>
      <c r="MQ47" s="20"/>
      <c r="MR47" s="20"/>
      <c r="MS47" s="20"/>
      <c r="MT47" s="20"/>
      <c r="MU47" s="20"/>
      <c r="MV47" s="20"/>
      <c r="MW47" s="20"/>
      <c r="MX47" s="20"/>
      <c r="MY47" s="20"/>
      <c r="MZ47" s="20"/>
      <c r="NA47" s="20"/>
      <c r="NB47" s="20"/>
      <c r="NC47" s="20"/>
      <c r="ND47" s="20"/>
      <c r="NE47" s="20"/>
      <c r="NF47" s="20"/>
      <c r="NG47" s="20"/>
      <c r="NH47" s="20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0"/>
      <c r="OI47" s="20"/>
      <c r="OJ47" s="20"/>
      <c r="OK47" s="20"/>
      <c r="OL47" s="20"/>
      <c r="OM47" s="20"/>
      <c r="ON47" s="20"/>
      <c r="OO47" s="20"/>
      <c r="OP47" s="20"/>
      <c r="OQ47" s="20"/>
      <c r="OR47" s="20"/>
      <c r="OS47" s="20"/>
      <c r="OT47" s="20"/>
      <c r="OU47" s="20"/>
      <c r="OV47" s="20"/>
      <c r="OW47" s="20"/>
      <c r="OX47" s="20"/>
      <c r="OY47" s="20"/>
      <c r="OZ47" s="20"/>
      <c r="PA47" s="20"/>
      <c r="PB47" s="20"/>
      <c r="PC47" s="20"/>
      <c r="PD47" s="20"/>
      <c r="PE47" s="20"/>
      <c r="PF47" s="20"/>
      <c r="PG47" s="20"/>
      <c r="PH47" s="20"/>
      <c r="PI47" s="20"/>
      <c r="PJ47" s="20"/>
      <c r="PK47" s="20"/>
      <c r="PL47" s="20"/>
      <c r="PM47" s="20"/>
      <c r="PN47" s="20"/>
      <c r="PO47" s="20"/>
      <c r="PP47" s="20"/>
      <c r="PQ47" s="20"/>
      <c r="PR47" s="20"/>
      <c r="PS47" s="20"/>
      <c r="PT47" s="20"/>
      <c r="PU47" s="20"/>
      <c r="PV47" s="20"/>
      <c r="PW47" s="20"/>
      <c r="PX47" s="20"/>
      <c r="PY47" s="20"/>
      <c r="PZ47" s="20"/>
      <c r="QA47" s="20"/>
      <c r="QB47" s="20"/>
      <c r="QC47" s="20"/>
      <c r="QD47" s="20"/>
      <c r="QE47" s="20"/>
      <c r="QF47" s="20"/>
      <c r="QG47" s="20"/>
      <c r="QH47" s="20"/>
      <c r="QI47" s="20"/>
      <c r="QJ47" s="20"/>
      <c r="QK47" s="20"/>
      <c r="QL47" s="20"/>
      <c r="QM47" s="20"/>
      <c r="QN47" s="20"/>
      <c r="QO47" s="20"/>
      <c r="QP47" s="20"/>
      <c r="QQ47" s="20"/>
      <c r="QR47" s="20"/>
      <c r="QS47" s="20"/>
      <c r="QT47" s="20"/>
      <c r="QU47" s="20"/>
      <c r="QV47" s="20"/>
      <c r="QW47" s="20"/>
      <c r="QX47" s="20"/>
      <c r="QY47" s="20"/>
      <c r="QZ47" s="20"/>
      <c r="RA47" s="20"/>
      <c r="RB47" s="20"/>
      <c r="RC47" s="20"/>
      <c r="RD47" s="20"/>
      <c r="RE47" s="20"/>
      <c r="RF47" s="20"/>
      <c r="RG47" s="20"/>
      <c r="RH47" s="20"/>
      <c r="RI47" s="20"/>
      <c r="RJ47" s="20"/>
      <c r="RK47" s="20"/>
      <c r="RL47" s="20"/>
      <c r="RM47" s="20"/>
      <c r="RN47" s="20"/>
      <c r="RO47" s="20"/>
      <c r="RP47" s="20"/>
      <c r="RQ47" s="20"/>
      <c r="RR47" s="20"/>
      <c r="RS47" s="20"/>
      <c r="RT47" s="20"/>
      <c r="RU47" s="20"/>
      <c r="RV47" s="20"/>
      <c r="RW47" s="20"/>
      <c r="RX47" s="20"/>
      <c r="RY47" s="20"/>
      <c r="RZ47" s="20"/>
      <c r="SA47" s="20"/>
      <c r="SB47" s="20"/>
      <c r="SC47" s="20"/>
      <c r="SD47" s="20"/>
      <c r="SE47" s="20"/>
      <c r="SF47" s="20"/>
      <c r="SG47" s="20"/>
      <c r="SH47" s="20"/>
      <c r="SI47" s="20"/>
      <c r="SJ47" s="20"/>
      <c r="SK47" s="20"/>
      <c r="SL47" s="20"/>
      <c r="SM47" s="20"/>
      <c r="SN47" s="20"/>
      <c r="SO47" s="20"/>
      <c r="SP47" s="20"/>
      <c r="SQ47" s="20"/>
      <c r="SR47" s="20"/>
      <c r="SS47" s="20"/>
      <c r="ST47" s="20"/>
      <c r="SU47" s="20"/>
      <c r="SV47" s="20"/>
      <c r="SW47" s="20"/>
      <c r="SX47" s="20"/>
      <c r="SY47" s="20"/>
      <c r="SZ47" s="20"/>
      <c r="TA47" s="20"/>
      <c r="TB47" s="20"/>
      <c r="TC47" s="20"/>
      <c r="TD47" s="20"/>
      <c r="TE47" s="20"/>
      <c r="TF47" s="20"/>
      <c r="TG47" s="20"/>
      <c r="TH47" s="20"/>
      <c r="TI47" s="20"/>
      <c r="TJ47" s="20"/>
      <c r="TK47" s="20"/>
      <c r="TL47" s="20"/>
      <c r="TM47" s="20"/>
      <c r="TN47" s="20"/>
      <c r="TO47" s="20"/>
      <c r="TP47" s="20"/>
      <c r="TQ47" s="20"/>
      <c r="TR47" s="20"/>
      <c r="TS47" s="20"/>
      <c r="TT47" s="20"/>
      <c r="TU47" s="20"/>
      <c r="TV47" s="20"/>
      <c r="TW47" s="20"/>
      <c r="TX47" s="20"/>
      <c r="TY47" s="20"/>
      <c r="TZ47" s="20"/>
      <c r="UA47" s="20"/>
      <c r="UB47" s="20"/>
      <c r="UC47" s="20"/>
      <c r="UD47" s="20"/>
      <c r="UE47" s="20"/>
      <c r="UF47" s="20"/>
      <c r="UG47" s="20"/>
      <c r="UH47" s="20"/>
      <c r="UI47" s="20"/>
      <c r="UJ47" s="20"/>
      <c r="UK47" s="20"/>
      <c r="UL47" s="20"/>
      <c r="UM47" s="20"/>
      <c r="UN47" s="20"/>
      <c r="UO47" s="20"/>
      <c r="UP47" s="20"/>
      <c r="UQ47" s="20"/>
      <c r="UR47" s="20"/>
      <c r="US47" s="20"/>
      <c r="UT47" s="20"/>
      <c r="UU47" s="20"/>
      <c r="UV47" s="20"/>
      <c r="UW47" s="20"/>
      <c r="UX47" s="20"/>
      <c r="UY47" s="20"/>
      <c r="UZ47" s="20"/>
      <c r="VA47" s="20"/>
      <c r="VB47" s="20"/>
      <c r="VC47" s="20"/>
      <c r="VD47" s="20"/>
      <c r="VE47" s="20"/>
      <c r="VF47" s="20"/>
      <c r="VG47" s="20"/>
      <c r="VH47" s="20"/>
      <c r="VI47" s="20"/>
      <c r="VJ47" s="20"/>
      <c r="VK47" s="20"/>
      <c r="VL47" s="20"/>
      <c r="VM47" s="20"/>
      <c r="VN47" s="20"/>
      <c r="VO47" s="20"/>
      <c r="VP47" s="20"/>
      <c r="VQ47" s="20"/>
      <c r="VR47" s="20"/>
      <c r="VS47" s="20"/>
      <c r="VT47" s="20"/>
      <c r="VU47" s="20"/>
      <c r="VV47" s="20"/>
      <c r="VW47" s="20"/>
      <c r="VX47" s="20"/>
      <c r="VY47" s="20"/>
      <c r="VZ47" s="20"/>
      <c r="WA47" s="20"/>
      <c r="WB47" s="20"/>
      <c r="WC47" s="20"/>
      <c r="WD47" s="20"/>
      <c r="WE47" s="20"/>
      <c r="WF47" s="20"/>
      <c r="WG47" s="20"/>
      <c r="WH47" s="20"/>
      <c r="WI47" s="20"/>
      <c r="WJ47" s="20"/>
      <c r="WK47" s="20"/>
      <c r="WL47" s="20"/>
      <c r="WM47" s="20"/>
      <c r="WN47" s="20"/>
      <c r="WO47" s="20"/>
      <c r="WP47" s="20"/>
      <c r="WQ47" s="20"/>
      <c r="WR47" s="20"/>
      <c r="WS47" s="20"/>
      <c r="WT47" s="20"/>
      <c r="WU47" s="20"/>
      <c r="WV47" s="20"/>
      <c r="WW47" s="20"/>
      <c r="WX47" s="20"/>
      <c r="WY47" s="20"/>
      <c r="WZ47" s="20"/>
      <c r="XA47" s="20"/>
      <c r="XB47" s="20"/>
      <c r="XC47" s="20"/>
      <c r="XD47" s="20"/>
      <c r="XE47" s="20"/>
      <c r="XF47" s="20"/>
      <c r="XG47" s="20"/>
      <c r="XH47" s="20"/>
      <c r="XI47" s="20"/>
      <c r="XJ47" s="20"/>
      <c r="XK47" s="20"/>
      <c r="XL47" s="20"/>
      <c r="XM47" s="20"/>
      <c r="XN47" s="20"/>
      <c r="XO47" s="20"/>
      <c r="XP47" s="20"/>
      <c r="XQ47" s="20"/>
      <c r="XR47" s="20"/>
      <c r="XS47" s="20"/>
      <c r="XT47" s="20"/>
      <c r="XU47" s="20"/>
      <c r="XV47" s="20"/>
      <c r="XW47" s="20"/>
      <c r="XX47" s="20"/>
      <c r="XY47" s="20"/>
      <c r="XZ47" s="20"/>
      <c r="YA47" s="20"/>
      <c r="YB47" s="20"/>
      <c r="YC47" s="20"/>
      <c r="YD47" s="20"/>
      <c r="YE47" s="20"/>
      <c r="YF47" s="20"/>
      <c r="YG47" s="20"/>
      <c r="YH47" s="20"/>
      <c r="YI47" s="20"/>
      <c r="YJ47" s="20"/>
      <c r="YK47" s="20"/>
      <c r="YL47" s="20"/>
      <c r="YM47" s="20"/>
      <c r="YN47" s="20"/>
      <c r="YO47" s="20"/>
      <c r="YP47" s="20"/>
      <c r="YQ47" s="20"/>
      <c r="YR47" s="20"/>
      <c r="YS47" s="20"/>
      <c r="YT47" s="20"/>
      <c r="YU47" s="20"/>
      <c r="YV47" s="20"/>
      <c r="YW47" s="20"/>
      <c r="YX47" s="20"/>
      <c r="YY47" s="20"/>
      <c r="YZ47" s="20"/>
      <c r="ZA47" s="20"/>
      <c r="ZB47" s="20"/>
      <c r="ZC47" s="20"/>
      <c r="ZD47" s="20"/>
      <c r="ZE47" s="20"/>
      <c r="ZF47" s="20"/>
      <c r="ZG47" s="20"/>
      <c r="ZH47" s="20"/>
      <c r="ZI47" s="20"/>
      <c r="ZJ47" s="20"/>
      <c r="ZK47" s="20"/>
      <c r="ZL47" s="20"/>
      <c r="ZM47" s="20"/>
      <c r="ZN47" s="20"/>
      <c r="ZO47" s="20"/>
      <c r="ZP47" s="20"/>
      <c r="ZQ47" s="20"/>
      <c r="ZR47" s="20"/>
      <c r="ZS47" s="20"/>
      <c r="ZT47" s="20"/>
      <c r="ZU47" s="20"/>
      <c r="ZV47" s="20"/>
      <c r="ZW47" s="20"/>
      <c r="ZX47" s="20"/>
      <c r="ZY47" s="20"/>
      <c r="ZZ47" s="20"/>
      <c r="AAA47" s="20"/>
      <c r="AAB47" s="20"/>
      <c r="AAC47" s="20"/>
      <c r="AAD47" s="20"/>
      <c r="AAE47" s="20"/>
      <c r="AAF47" s="20"/>
      <c r="AAG47" s="20"/>
      <c r="AAH47" s="20"/>
      <c r="AAI47" s="20"/>
      <c r="AAJ47" s="20"/>
      <c r="AAK47" s="20"/>
      <c r="AAL47" s="20"/>
      <c r="AAM47" s="20"/>
      <c r="AAN47" s="20"/>
      <c r="AAO47" s="20"/>
      <c r="AAP47" s="20"/>
      <c r="AAQ47" s="20"/>
      <c r="AAR47" s="20"/>
      <c r="AAS47" s="20"/>
      <c r="AAT47" s="20"/>
      <c r="AAU47" s="20"/>
      <c r="AAV47" s="20"/>
      <c r="AAW47" s="20"/>
      <c r="AAX47" s="20"/>
      <c r="AAY47" s="20"/>
      <c r="AAZ47" s="20"/>
      <c r="ABA47" s="20"/>
      <c r="ABB47" s="20"/>
      <c r="ABC47" s="20"/>
      <c r="ABD47" s="20"/>
      <c r="ABE47" s="20"/>
      <c r="ABF47" s="20"/>
      <c r="ABG47" s="20"/>
      <c r="ABH47" s="20"/>
      <c r="ABI47" s="20"/>
      <c r="ABJ47" s="20"/>
      <c r="ABK47" s="20"/>
      <c r="ABL47" s="20"/>
      <c r="ABM47" s="20"/>
      <c r="ABN47" s="20"/>
      <c r="ABO47" s="20"/>
      <c r="ABP47" s="20"/>
      <c r="ABQ47" s="20"/>
      <c r="ABR47" s="20"/>
      <c r="ABS47" s="20"/>
      <c r="ABT47" s="20"/>
      <c r="ABU47" s="20"/>
      <c r="ABV47" s="20"/>
      <c r="ABW47" s="20"/>
      <c r="ABX47" s="20"/>
      <c r="ABY47" s="20"/>
      <c r="ABZ47" s="20"/>
      <c r="ACA47" s="20"/>
      <c r="ACB47" s="20"/>
      <c r="ACC47" s="20"/>
      <c r="ACD47" s="20"/>
      <c r="ACE47" s="20"/>
      <c r="ACF47" s="20"/>
      <c r="ACG47" s="20"/>
      <c r="ACH47" s="20"/>
      <c r="ACI47" s="20"/>
      <c r="ACJ47" s="20"/>
      <c r="ACK47" s="20"/>
      <c r="ACL47" s="20"/>
      <c r="ACM47" s="20"/>
      <c r="ACN47" s="20"/>
      <c r="ACO47" s="20"/>
      <c r="ACP47" s="20"/>
      <c r="ACQ47" s="20"/>
      <c r="ACR47" s="20"/>
      <c r="ACS47" s="20"/>
      <c r="ACT47" s="20"/>
      <c r="ACU47" s="20"/>
      <c r="ACV47" s="20"/>
      <c r="ACW47" s="20"/>
      <c r="ACX47" s="20"/>
      <c r="ACY47" s="20"/>
      <c r="ACZ47" s="20"/>
      <c r="ADA47" s="20"/>
      <c r="ADB47" s="20"/>
      <c r="ADC47" s="20"/>
      <c r="ADD47" s="20"/>
      <c r="ADE47" s="20"/>
      <c r="ADF47" s="20"/>
      <c r="ADG47" s="20"/>
      <c r="ADH47" s="20"/>
      <c r="ADI47" s="20"/>
      <c r="ADJ47" s="20"/>
      <c r="ADK47" s="20"/>
      <c r="ADL47" s="20"/>
      <c r="ADM47" s="20"/>
      <c r="ADN47" s="20"/>
      <c r="ADO47" s="20"/>
      <c r="ADP47" s="20"/>
      <c r="ADQ47" s="20"/>
      <c r="ADR47" s="20"/>
      <c r="ADS47" s="20"/>
      <c r="ADT47" s="20"/>
      <c r="ADU47" s="20"/>
      <c r="ADV47" s="20"/>
      <c r="ADW47" s="20"/>
      <c r="ADX47" s="20"/>
      <c r="ADY47" s="20"/>
      <c r="ADZ47" s="20"/>
      <c r="AEA47" s="20"/>
      <c r="AEB47" s="20"/>
      <c r="AEC47" s="20"/>
      <c r="AED47" s="20"/>
      <c r="AEE47" s="20"/>
      <c r="AEF47" s="20"/>
      <c r="AEG47" s="20"/>
      <c r="AEH47" s="20"/>
      <c r="AEI47" s="20"/>
      <c r="AEJ47" s="20"/>
      <c r="AEK47" s="20"/>
      <c r="AEL47" s="20"/>
      <c r="AEM47" s="20"/>
      <c r="AEN47" s="20"/>
      <c r="AEO47" s="20"/>
      <c r="AEP47" s="20"/>
      <c r="AEQ47" s="20"/>
      <c r="AER47" s="20"/>
      <c r="AES47" s="20"/>
      <c r="AET47" s="20"/>
      <c r="AEU47" s="20"/>
      <c r="AEV47" s="20"/>
      <c r="AEW47" s="20"/>
      <c r="AEX47" s="20"/>
      <c r="AEY47" s="20"/>
      <c r="AEZ47" s="20"/>
      <c r="AFA47" s="20"/>
      <c r="AFB47" s="20"/>
      <c r="AFC47" s="20"/>
      <c r="AFD47" s="20"/>
      <c r="AFE47" s="20"/>
      <c r="AFF47" s="20"/>
      <c r="AFG47" s="20"/>
      <c r="AFH47" s="20"/>
      <c r="AFI47" s="20"/>
      <c r="AFJ47" s="20"/>
      <c r="AFK47" s="20"/>
      <c r="AFL47" s="20"/>
      <c r="AFM47" s="20"/>
      <c r="AFN47" s="20"/>
      <c r="AFO47" s="20"/>
      <c r="AFP47" s="20"/>
      <c r="AFQ47" s="20"/>
      <c r="AFR47" s="20"/>
      <c r="AFS47" s="20"/>
      <c r="AFT47" s="20"/>
      <c r="AFU47" s="20"/>
      <c r="AFV47" s="20"/>
      <c r="AFW47" s="20"/>
      <c r="AFX47" s="20"/>
      <c r="AFY47" s="20"/>
      <c r="AFZ47" s="20"/>
      <c r="AGA47" s="20"/>
      <c r="AGB47" s="20"/>
      <c r="AGC47" s="20"/>
      <c r="AGD47" s="20"/>
      <c r="AGE47" s="20"/>
      <c r="AGF47" s="20"/>
      <c r="AGG47" s="20"/>
      <c r="AGH47" s="20"/>
      <c r="AGI47" s="20"/>
      <c r="AGJ47" s="20"/>
      <c r="AGK47" s="20"/>
      <c r="AGL47" s="20"/>
      <c r="AGM47" s="20"/>
      <c r="AGN47" s="20"/>
      <c r="AGO47" s="20"/>
      <c r="AGP47" s="20"/>
      <c r="AGQ47" s="20"/>
      <c r="AGR47" s="20"/>
      <c r="AGS47" s="20"/>
      <c r="AGT47" s="20"/>
      <c r="AGU47" s="20"/>
      <c r="AGV47" s="20"/>
      <c r="AGW47" s="20"/>
      <c r="AGX47" s="20"/>
      <c r="AGY47" s="20"/>
      <c r="AGZ47" s="20"/>
      <c r="AHA47" s="20"/>
      <c r="AHB47" s="20"/>
      <c r="AHC47" s="20"/>
      <c r="AHD47" s="20"/>
      <c r="AHE47" s="20"/>
      <c r="AHF47" s="20"/>
      <c r="AHG47" s="20"/>
      <c r="AHH47" s="20"/>
      <c r="AHI47" s="20"/>
      <c r="AHJ47" s="20"/>
      <c r="AHK47" s="20"/>
      <c r="AHL47" s="20"/>
      <c r="AHM47" s="20"/>
      <c r="AHN47" s="20"/>
      <c r="AHO47" s="20"/>
      <c r="AHP47" s="20"/>
      <c r="AHQ47" s="20"/>
      <c r="AHR47" s="20"/>
      <c r="AHS47" s="20"/>
      <c r="AHT47" s="20"/>
      <c r="AHU47" s="20"/>
      <c r="AHV47" s="20"/>
      <c r="AHW47" s="20"/>
      <c r="AHX47" s="20"/>
      <c r="AHY47" s="20"/>
      <c r="AHZ47" s="20"/>
      <c r="AIA47" s="20"/>
      <c r="AIB47" s="20"/>
      <c r="AIC47" s="20"/>
      <c r="AID47" s="20"/>
      <c r="AIE47" s="20"/>
      <c r="AIF47" s="20"/>
      <c r="AIG47" s="20"/>
      <c r="AIH47" s="20"/>
      <c r="AII47" s="20"/>
      <c r="AIJ47" s="20"/>
      <c r="AIK47" s="20"/>
      <c r="AIL47" s="20"/>
      <c r="AIM47" s="20"/>
      <c r="AIN47" s="20"/>
      <c r="AIO47" s="20"/>
      <c r="AIP47" s="20"/>
      <c r="AIQ47" s="20"/>
      <c r="AIR47" s="20"/>
      <c r="AIS47" s="20"/>
      <c r="AIT47" s="20"/>
      <c r="AIU47" s="20"/>
      <c r="AIV47" s="20"/>
      <c r="AIW47" s="20"/>
      <c r="AIX47" s="20"/>
      <c r="AIY47" s="20"/>
      <c r="AIZ47" s="20"/>
      <c r="AJA47" s="20"/>
      <c r="AJB47" s="20"/>
      <c r="AJC47" s="20"/>
      <c r="AJD47" s="20"/>
      <c r="AJE47" s="20"/>
      <c r="AJF47" s="20"/>
      <c r="AJG47" s="20"/>
      <c r="AJH47" s="20"/>
      <c r="AJI47" s="20"/>
      <c r="AJJ47" s="20"/>
      <c r="AJK47" s="20"/>
      <c r="AJL47" s="20"/>
      <c r="AJM47" s="20"/>
      <c r="AJN47" s="20"/>
      <c r="AJO47" s="20"/>
      <c r="AJP47" s="20"/>
      <c r="AJQ47" s="20"/>
      <c r="AJR47" s="20"/>
      <c r="AJS47" s="20"/>
      <c r="AJT47" s="20"/>
      <c r="AJU47" s="20"/>
      <c r="AJV47" s="20"/>
      <c r="AJW47" s="20"/>
      <c r="AJX47" s="20"/>
      <c r="AJY47" s="20"/>
      <c r="AJZ47" s="20"/>
      <c r="AKA47" s="20"/>
      <c r="AKB47" s="20"/>
      <c r="AKC47" s="20"/>
      <c r="AKD47" s="20"/>
      <c r="AKE47" s="20"/>
      <c r="AKF47" s="20"/>
      <c r="AKG47" s="20"/>
      <c r="AKH47" s="20"/>
      <c r="AKI47" s="20"/>
      <c r="AKJ47" s="20"/>
      <c r="AKK47" s="20"/>
      <c r="AKL47" s="20"/>
      <c r="AKM47" s="20"/>
      <c r="AKN47" s="20"/>
      <c r="AKO47" s="20"/>
      <c r="AKP47" s="20"/>
      <c r="AKQ47" s="20"/>
      <c r="AKR47" s="20"/>
      <c r="AKS47" s="20"/>
      <c r="AKT47" s="20"/>
      <c r="AKU47" s="20"/>
      <c r="AKV47" s="20"/>
      <c r="AKW47" s="20"/>
      <c r="AKX47" s="20"/>
      <c r="AKY47" s="20"/>
      <c r="AKZ47" s="20"/>
      <c r="ALA47" s="20"/>
      <c r="ALB47" s="20"/>
      <c r="ALC47" s="20"/>
      <c r="ALD47" s="20"/>
      <c r="ALE47" s="20"/>
      <c r="ALF47" s="20"/>
      <c r="ALG47" s="20"/>
      <c r="ALH47" s="20"/>
      <c r="ALI47" s="20"/>
      <c r="ALJ47" s="20"/>
      <c r="ALK47" s="20"/>
      <c r="ALL47" s="20"/>
      <c r="ALM47" s="20"/>
      <c r="ALN47" s="20"/>
      <c r="ALO47" s="20"/>
      <c r="ALP47" s="20"/>
      <c r="ALQ47" s="20"/>
      <c r="ALR47" s="20"/>
      <c r="ALS47" s="20"/>
      <c r="ALT47" s="20"/>
      <c r="ALU47" s="20"/>
      <c r="ALV47" s="20"/>
      <c r="ALW47" s="20"/>
      <c r="ALX47" s="20"/>
      <c r="ALY47" s="20"/>
      <c r="ALZ47" s="20"/>
      <c r="AMA47" s="20"/>
      <c r="AMB47" s="20"/>
      <c r="AMC47" s="20"/>
      <c r="AMD47" s="20"/>
      <c r="AME47" s="20"/>
      <c r="AMF47" s="20"/>
      <c r="AMG47" s="20"/>
    </row>
    <row r="48" spans="1:1021" x14ac:dyDescent="0.2">
      <c r="A48" s="8" t="s">
        <v>84</v>
      </c>
      <c r="B48" s="44" t="s">
        <v>85</v>
      </c>
      <c r="C48" s="37">
        <f>C49</f>
        <v>242</v>
      </c>
      <c r="D48" s="37">
        <f>D49</f>
        <v>210.2</v>
      </c>
      <c r="E48" s="34">
        <f t="shared" si="0"/>
        <v>86.859504132231407</v>
      </c>
    </row>
    <row r="49" spans="1:1024" s="21" customFormat="1" x14ac:dyDescent="0.2">
      <c r="A49" s="24" t="s">
        <v>86</v>
      </c>
      <c r="B49" s="23" t="s">
        <v>87</v>
      </c>
      <c r="C49" s="18">
        <v>242</v>
      </c>
      <c r="D49" s="18">
        <v>210.2</v>
      </c>
      <c r="E49" s="19">
        <f t="shared" si="0"/>
        <v>86.859504132231407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20"/>
      <c r="JO49" s="20"/>
      <c r="JP49" s="20"/>
      <c r="JQ49" s="20"/>
      <c r="JR49" s="20"/>
      <c r="JS49" s="20"/>
      <c r="JT49" s="20"/>
      <c r="JU49" s="20"/>
      <c r="JV49" s="20"/>
      <c r="JW49" s="20"/>
      <c r="JX49" s="20"/>
      <c r="JY49" s="20"/>
      <c r="JZ49" s="20"/>
      <c r="KA49" s="20"/>
      <c r="KB49" s="20"/>
      <c r="KC49" s="20"/>
      <c r="KD49" s="20"/>
      <c r="KE49" s="20"/>
      <c r="KF49" s="20"/>
      <c r="KG49" s="20"/>
      <c r="KH49" s="20"/>
      <c r="KI49" s="20"/>
      <c r="KJ49" s="20"/>
      <c r="KK49" s="20"/>
      <c r="KL49" s="20"/>
      <c r="KM49" s="20"/>
      <c r="KN49" s="20"/>
      <c r="KO49" s="20"/>
      <c r="KP49" s="20"/>
      <c r="KQ49" s="20"/>
      <c r="KR49" s="20"/>
      <c r="KS49" s="20"/>
      <c r="KT49" s="20"/>
      <c r="KU49" s="20"/>
      <c r="KV49" s="20"/>
      <c r="KW49" s="20"/>
      <c r="KX49" s="20"/>
      <c r="KY49" s="20"/>
      <c r="KZ49" s="20"/>
      <c r="LA49" s="20"/>
      <c r="LB49" s="20"/>
      <c r="LC49" s="20"/>
      <c r="LD49" s="20"/>
      <c r="LE49" s="20"/>
      <c r="LF49" s="20"/>
      <c r="LG49" s="20"/>
      <c r="LH49" s="20"/>
      <c r="LI49" s="20"/>
      <c r="LJ49" s="20"/>
      <c r="LK49" s="20"/>
      <c r="LL49" s="20"/>
      <c r="LM49" s="20"/>
      <c r="LN49" s="20"/>
      <c r="LO49" s="20"/>
      <c r="LP49" s="20"/>
      <c r="LQ49" s="20"/>
      <c r="LR49" s="20"/>
      <c r="LS49" s="20"/>
      <c r="LT49" s="20"/>
      <c r="LU49" s="20"/>
      <c r="LV49" s="20"/>
      <c r="LW49" s="20"/>
      <c r="LX49" s="20"/>
      <c r="LY49" s="20"/>
      <c r="LZ49" s="20"/>
      <c r="MA49" s="20"/>
      <c r="MB49" s="20"/>
      <c r="MC49" s="20"/>
      <c r="MD49" s="20"/>
      <c r="ME49" s="20"/>
      <c r="MF49" s="20"/>
      <c r="MG49" s="20"/>
      <c r="MH49" s="20"/>
      <c r="MI49" s="20"/>
      <c r="MJ49" s="20"/>
      <c r="MK49" s="20"/>
      <c r="ML49" s="20"/>
      <c r="MM49" s="20"/>
      <c r="MN49" s="20"/>
      <c r="MO49" s="20"/>
      <c r="MP49" s="20"/>
      <c r="MQ49" s="20"/>
      <c r="MR49" s="20"/>
      <c r="MS49" s="20"/>
      <c r="MT49" s="20"/>
      <c r="MU49" s="20"/>
      <c r="MV49" s="20"/>
      <c r="MW49" s="20"/>
      <c r="MX49" s="20"/>
      <c r="MY49" s="20"/>
      <c r="MZ49" s="20"/>
      <c r="NA49" s="20"/>
      <c r="NB49" s="20"/>
      <c r="NC49" s="20"/>
      <c r="ND49" s="20"/>
      <c r="NE49" s="20"/>
      <c r="NF49" s="20"/>
      <c r="NG49" s="20"/>
      <c r="NH49" s="20"/>
      <c r="NI49" s="20"/>
      <c r="NJ49" s="20"/>
      <c r="NK49" s="20"/>
      <c r="NL49" s="20"/>
      <c r="NM49" s="20"/>
      <c r="NN49" s="20"/>
      <c r="NO49" s="20"/>
      <c r="NP49" s="20"/>
      <c r="NQ49" s="20"/>
      <c r="NR49" s="20"/>
      <c r="NS49" s="20"/>
      <c r="NT49" s="20"/>
      <c r="NU49" s="20"/>
      <c r="NV49" s="20"/>
      <c r="NW49" s="20"/>
      <c r="NX49" s="20"/>
      <c r="NY49" s="20"/>
      <c r="NZ49" s="20"/>
      <c r="OA49" s="20"/>
      <c r="OB49" s="20"/>
      <c r="OC49" s="20"/>
      <c r="OD49" s="20"/>
      <c r="OE49" s="20"/>
      <c r="OF49" s="20"/>
      <c r="OG49" s="20"/>
      <c r="OH49" s="20"/>
      <c r="OI49" s="20"/>
      <c r="OJ49" s="20"/>
      <c r="OK49" s="20"/>
      <c r="OL49" s="20"/>
      <c r="OM49" s="20"/>
      <c r="ON49" s="20"/>
      <c r="OO49" s="20"/>
      <c r="OP49" s="20"/>
      <c r="OQ49" s="20"/>
      <c r="OR49" s="20"/>
      <c r="OS49" s="20"/>
      <c r="OT49" s="20"/>
      <c r="OU49" s="20"/>
      <c r="OV49" s="20"/>
      <c r="OW49" s="20"/>
      <c r="OX49" s="20"/>
      <c r="OY49" s="20"/>
      <c r="OZ49" s="20"/>
      <c r="PA49" s="20"/>
      <c r="PB49" s="20"/>
      <c r="PC49" s="20"/>
      <c r="PD49" s="20"/>
      <c r="PE49" s="20"/>
      <c r="PF49" s="20"/>
      <c r="PG49" s="20"/>
      <c r="PH49" s="20"/>
      <c r="PI49" s="20"/>
      <c r="PJ49" s="20"/>
      <c r="PK49" s="20"/>
      <c r="PL49" s="20"/>
      <c r="PM49" s="20"/>
      <c r="PN49" s="20"/>
      <c r="PO49" s="20"/>
      <c r="PP49" s="20"/>
      <c r="PQ49" s="20"/>
      <c r="PR49" s="20"/>
      <c r="PS49" s="20"/>
      <c r="PT49" s="20"/>
      <c r="PU49" s="20"/>
      <c r="PV49" s="20"/>
      <c r="PW49" s="20"/>
      <c r="PX49" s="20"/>
      <c r="PY49" s="20"/>
      <c r="PZ49" s="20"/>
      <c r="QA49" s="20"/>
      <c r="QB49" s="20"/>
      <c r="QC49" s="20"/>
      <c r="QD49" s="20"/>
      <c r="QE49" s="20"/>
      <c r="QF49" s="20"/>
      <c r="QG49" s="20"/>
      <c r="QH49" s="20"/>
      <c r="QI49" s="20"/>
      <c r="QJ49" s="20"/>
      <c r="QK49" s="20"/>
      <c r="QL49" s="20"/>
      <c r="QM49" s="20"/>
      <c r="QN49" s="20"/>
      <c r="QO49" s="20"/>
      <c r="QP49" s="20"/>
      <c r="QQ49" s="20"/>
      <c r="QR49" s="20"/>
      <c r="QS49" s="20"/>
      <c r="QT49" s="20"/>
      <c r="QU49" s="20"/>
      <c r="QV49" s="20"/>
      <c r="QW49" s="20"/>
      <c r="QX49" s="20"/>
      <c r="QY49" s="20"/>
      <c r="QZ49" s="20"/>
      <c r="RA49" s="20"/>
      <c r="RB49" s="20"/>
      <c r="RC49" s="20"/>
      <c r="RD49" s="20"/>
      <c r="RE49" s="20"/>
      <c r="RF49" s="20"/>
      <c r="RG49" s="20"/>
      <c r="RH49" s="20"/>
      <c r="RI49" s="20"/>
      <c r="RJ49" s="20"/>
      <c r="RK49" s="20"/>
      <c r="RL49" s="20"/>
      <c r="RM49" s="20"/>
      <c r="RN49" s="20"/>
      <c r="RO49" s="20"/>
      <c r="RP49" s="20"/>
      <c r="RQ49" s="20"/>
      <c r="RR49" s="20"/>
      <c r="RS49" s="20"/>
      <c r="RT49" s="20"/>
      <c r="RU49" s="20"/>
      <c r="RV49" s="20"/>
      <c r="RW49" s="20"/>
      <c r="RX49" s="20"/>
      <c r="RY49" s="20"/>
      <c r="RZ49" s="20"/>
      <c r="SA49" s="20"/>
      <c r="SB49" s="20"/>
      <c r="SC49" s="20"/>
      <c r="SD49" s="20"/>
      <c r="SE49" s="20"/>
      <c r="SF49" s="20"/>
      <c r="SG49" s="20"/>
      <c r="SH49" s="20"/>
      <c r="SI49" s="20"/>
      <c r="SJ49" s="20"/>
      <c r="SK49" s="20"/>
      <c r="SL49" s="20"/>
      <c r="SM49" s="20"/>
      <c r="SN49" s="20"/>
      <c r="SO49" s="20"/>
      <c r="SP49" s="20"/>
      <c r="SQ49" s="20"/>
      <c r="SR49" s="20"/>
      <c r="SS49" s="20"/>
      <c r="ST49" s="20"/>
      <c r="SU49" s="20"/>
      <c r="SV49" s="20"/>
      <c r="SW49" s="20"/>
      <c r="SX49" s="20"/>
      <c r="SY49" s="20"/>
      <c r="SZ49" s="20"/>
      <c r="TA49" s="20"/>
      <c r="TB49" s="20"/>
      <c r="TC49" s="20"/>
      <c r="TD49" s="20"/>
      <c r="TE49" s="20"/>
      <c r="TF49" s="20"/>
      <c r="TG49" s="20"/>
      <c r="TH49" s="20"/>
      <c r="TI49" s="20"/>
      <c r="TJ49" s="20"/>
      <c r="TK49" s="20"/>
      <c r="TL49" s="20"/>
      <c r="TM49" s="20"/>
      <c r="TN49" s="20"/>
      <c r="TO49" s="20"/>
      <c r="TP49" s="20"/>
      <c r="TQ49" s="20"/>
      <c r="TR49" s="20"/>
      <c r="TS49" s="20"/>
      <c r="TT49" s="20"/>
      <c r="TU49" s="20"/>
      <c r="TV49" s="20"/>
      <c r="TW49" s="20"/>
      <c r="TX49" s="20"/>
      <c r="TY49" s="20"/>
      <c r="TZ49" s="20"/>
      <c r="UA49" s="20"/>
      <c r="UB49" s="20"/>
      <c r="UC49" s="20"/>
      <c r="UD49" s="20"/>
      <c r="UE49" s="20"/>
      <c r="UF49" s="20"/>
      <c r="UG49" s="20"/>
      <c r="UH49" s="20"/>
      <c r="UI49" s="20"/>
      <c r="UJ49" s="20"/>
      <c r="UK49" s="20"/>
      <c r="UL49" s="20"/>
      <c r="UM49" s="20"/>
      <c r="UN49" s="20"/>
      <c r="UO49" s="20"/>
      <c r="UP49" s="20"/>
      <c r="UQ49" s="20"/>
      <c r="UR49" s="20"/>
      <c r="US49" s="20"/>
      <c r="UT49" s="20"/>
      <c r="UU49" s="20"/>
      <c r="UV49" s="20"/>
      <c r="UW49" s="20"/>
      <c r="UX49" s="20"/>
      <c r="UY49" s="20"/>
      <c r="UZ49" s="20"/>
      <c r="VA49" s="20"/>
      <c r="VB49" s="20"/>
      <c r="VC49" s="20"/>
      <c r="VD49" s="20"/>
      <c r="VE49" s="20"/>
      <c r="VF49" s="20"/>
      <c r="VG49" s="20"/>
      <c r="VH49" s="20"/>
      <c r="VI49" s="20"/>
      <c r="VJ49" s="20"/>
      <c r="VK49" s="20"/>
      <c r="VL49" s="20"/>
      <c r="VM49" s="20"/>
      <c r="VN49" s="20"/>
      <c r="VO49" s="20"/>
      <c r="VP49" s="20"/>
      <c r="VQ49" s="20"/>
      <c r="VR49" s="20"/>
      <c r="VS49" s="20"/>
      <c r="VT49" s="20"/>
      <c r="VU49" s="20"/>
      <c r="VV49" s="20"/>
      <c r="VW49" s="20"/>
      <c r="VX49" s="20"/>
      <c r="VY49" s="20"/>
      <c r="VZ49" s="20"/>
      <c r="WA49" s="20"/>
      <c r="WB49" s="20"/>
      <c r="WC49" s="20"/>
      <c r="WD49" s="20"/>
      <c r="WE49" s="20"/>
      <c r="WF49" s="20"/>
      <c r="WG49" s="20"/>
      <c r="WH49" s="20"/>
      <c r="WI49" s="20"/>
      <c r="WJ49" s="20"/>
      <c r="WK49" s="20"/>
      <c r="WL49" s="20"/>
      <c r="WM49" s="20"/>
      <c r="WN49" s="20"/>
      <c r="WO49" s="20"/>
      <c r="WP49" s="20"/>
      <c r="WQ49" s="20"/>
      <c r="WR49" s="20"/>
      <c r="WS49" s="20"/>
      <c r="WT49" s="20"/>
      <c r="WU49" s="20"/>
      <c r="WV49" s="20"/>
      <c r="WW49" s="20"/>
      <c r="WX49" s="20"/>
      <c r="WY49" s="20"/>
      <c r="WZ49" s="20"/>
      <c r="XA49" s="20"/>
      <c r="XB49" s="20"/>
      <c r="XC49" s="20"/>
      <c r="XD49" s="20"/>
      <c r="XE49" s="20"/>
      <c r="XF49" s="20"/>
      <c r="XG49" s="20"/>
      <c r="XH49" s="20"/>
      <c r="XI49" s="20"/>
      <c r="XJ49" s="20"/>
      <c r="XK49" s="20"/>
      <c r="XL49" s="20"/>
      <c r="XM49" s="20"/>
      <c r="XN49" s="20"/>
      <c r="XO49" s="20"/>
      <c r="XP49" s="20"/>
      <c r="XQ49" s="20"/>
      <c r="XR49" s="20"/>
      <c r="XS49" s="20"/>
      <c r="XT49" s="20"/>
      <c r="XU49" s="20"/>
      <c r="XV49" s="20"/>
      <c r="XW49" s="20"/>
      <c r="XX49" s="20"/>
      <c r="XY49" s="20"/>
      <c r="XZ49" s="20"/>
      <c r="YA49" s="20"/>
      <c r="YB49" s="20"/>
      <c r="YC49" s="20"/>
      <c r="YD49" s="20"/>
      <c r="YE49" s="20"/>
      <c r="YF49" s="20"/>
      <c r="YG49" s="20"/>
      <c r="YH49" s="20"/>
      <c r="YI49" s="20"/>
      <c r="YJ49" s="20"/>
      <c r="YK49" s="20"/>
      <c r="YL49" s="20"/>
      <c r="YM49" s="20"/>
      <c r="YN49" s="20"/>
      <c r="YO49" s="20"/>
      <c r="YP49" s="20"/>
      <c r="YQ49" s="20"/>
      <c r="YR49" s="20"/>
      <c r="YS49" s="20"/>
      <c r="YT49" s="20"/>
      <c r="YU49" s="20"/>
      <c r="YV49" s="20"/>
      <c r="YW49" s="20"/>
      <c r="YX49" s="20"/>
      <c r="YY49" s="20"/>
      <c r="YZ49" s="20"/>
      <c r="ZA49" s="20"/>
      <c r="ZB49" s="20"/>
      <c r="ZC49" s="20"/>
      <c r="ZD49" s="20"/>
      <c r="ZE49" s="20"/>
      <c r="ZF49" s="20"/>
      <c r="ZG49" s="20"/>
      <c r="ZH49" s="20"/>
      <c r="ZI49" s="20"/>
      <c r="ZJ49" s="20"/>
      <c r="ZK49" s="20"/>
      <c r="ZL49" s="20"/>
      <c r="ZM49" s="20"/>
      <c r="ZN49" s="20"/>
      <c r="ZO49" s="20"/>
      <c r="ZP49" s="20"/>
      <c r="ZQ49" s="20"/>
      <c r="ZR49" s="20"/>
      <c r="ZS49" s="20"/>
      <c r="ZT49" s="20"/>
      <c r="ZU49" s="20"/>
      <c r="ZV49" s="20"/>
      <c r="ZW49" s="20"/>
      <c r="ZX49" s="20"/>
      <c r="ZY49" s="20"/>
      <c r="ZZ49" s="20"/>
      <c r="AAA49" s="20"/>
      <c r="AAB49" s="20"/>
      <c r="AAC49" s="20"/>
      <c r="AAD49" s="20"/>
      <c r="AAE49" s="20"/>
      <c r="AAF49" s="20"/>
      <c r="AAG49" s="20"/>
      <c r="AAH49" s="20"/>
      <c r="AAI49" s="20"/>
      <c r="AAJ49" s="20"/>
      <c r="AAK49" s="20"/>
      <c r="AAL49" s="20"/>
      <c r="AAM49" s="20"/>
      <c r="AAN49" s="20"/>
      <c r="AAO49" s="20"/>
      <c r="AAP49" s="20"/>
      <c r="AAQ49" s="20"/>
      <c r="AAR49" s="20"/>
      <c r="AAS49" s="20"/>
      <c r="AAT49" s="20"/>
      <c r="AAU49" s="20"/>
      <c r="AAV49" s="20"/>
      <c r="AAW49" s="20"/>
      <c r="AAX49" s="20"/>
      <c r="AAY49" s="20"/>
      <c r="AAZ49" s="20"/>
      <c r="ABA49" s="20"/>
      <c r="ABB49" s="20"/>
      <c r="ABC49" s="20"/>
      <c r="ABD49" s="20"/>
      <c r="ABE49" s="20"/>
      <c r="ABF49" s="20"/>
      <c r="ABG49" s="20"/>
      <c r="ABH49" s="20"/>
      <c r="ABI49" s="20"/>
      <c r="ABJ49" s="20"/>
      <c r="ABK49" s="20"/>
      <c r="ABL49" s="20"/>
      <c r="ABM49" s="20"/>
      <c r="ABN49" s="20"/>
      <c r="ABO49" s="20"/>
      <c r="ABP49" s="20"/>
      <c r="ABQ49" s="20"/>
      <c r="ABR49" s="20"/>
      <c r="ABS49" s="20"/>
      <c r="ABT49" s="20"/>
      <c r="ABU49" s="20"/>
      <c r="ABV49" s="20"/>
      <c r="ABW49" s="20"/>
      <c r="ABX49" s="20"/>
      <c r="ABY49" s="20"/>
      <c r="ABZ49" s="20"/>
      <c r="ACA49" s="20"/>
      <c r="ACB49" s="20"/>
      <c r="ACC49" s="20"/>
      <c r="ACD49" s="20"/>
      <c r="ACE49" s="20"/>
      <c r="ACF49" s="20"/>
      <c r="ACG49" s="20"/>
      <c r="ACH49" s="20"/>
      <c r="ACI49" s="20"/>
      <c r="ACJ49" s="20"/>
      <c r="ACK49" s="20"/>
      <c r="ACL49" s="20"/>
      <c r="ACM49" s="20"/>
      <c r="ACN49" s="20"/>
      <c r="ACO49" s="20"/>
      <c r="ACP49" s="20"/>
      <c r="ACQ49" s="20"/>
      <c r="ACR49" s="20"/>
      <c r="ACS49" s="20"/>
      <c r="ACT49" s="20"/>
      <c r="ACU49" s="20"/>
      <c r="ACV49" s="20"/>
      <c r="ACW49" s="20"/>
      <c r="ACX49" s="20"/>
      <c r="ACY49" s="20"/>
      <c r="ACZ49" s="20"/>
      <c r="ADA49" s="20"/>
      <c r="ADB49" s="20"/>
      <c r="ADC49" s="20"/>
      <c r="ADD49" s="20"/>
      <c r="ADE49" s="20"/>
      <c r="ADF49" s="20"/>
      <c r="ADG49" s="20"/>
      <c r="ADH49" s="20"/>
      <c r="ADI49" s="20"/>
      <c r="ADJ49" s="20"/>
      <c r="ADK49" s="20"/>
      <c r="ADL49" s="20"/>
      <c r="ADM49" s="20"/>
      <c r="ADN49" s="20"/>
      <c r="ADO49" s="20"/>
      <c r="ADP49" s="20"/>
      <c r="ADQ49" s="20"/>
      <c r="ADR49" s="20"/>
      <c r="ADS49" s="20"/>
      <c r="ADT49" s="20"/>
      <c r="ADU49" s="20"/>
      <c r="ADV49" s="20"/>
      <c r="ADW49" s="20"/>
      <c r="ADX49" s="20"/>
      <c r="ADY49" s="20"/>
      <c r="ADZ49" s="20"/>
      <c r="AEA49" s="20"/>
      <c r="AEB49" s="20"/>
      <c r="AEC49" s="20"/>
      <c r="AED49" s="20"/>
      <c r="AEE49" s="20"/>
      <c r="AEF49" s="20"/>
      <c r="AEG49" s="20"/>
      <c r="AEH49" s="20"/>
      <c r="AEI49" s="20"/>
      <c r="AEJ49" s="20"/>
      <c r="AEK49" s="20"/>
      <c r="AEL49" s="20"/>
      <c r="AEM49" s="20"/>
      <c r="AEN49" s="20"/>
      <c r="AEO49" s="20"/>
      <c r="AEP49" s="20"/>
      <c r="AEQ49" s="20"/>
      <c r="AER49" s="20"/>
      <c r="AES49" s="20"/>
      <c r="AET49" s="20"/>
      <c r="AEU49" s="20"/>
      <c r="AEV49" s="20"/>
      <c r="AEW49" s="20"/>
      <c r="AEX49" s="20"/>
      <c r="AEY49" s="20"/>
      <c r="AEZ49" s="20"/>
      <c r="AFA49" s="20"/>
      <c r="AFB49" s="20"/>
      <c r="AFC49" s="20"/>
      <c r="AFD49" s="20"/>
      <c r="AFE49" s="20"/>
      <c r="AFF49" s="20"/>
      <c r="AFG49" s="20"/>
      <c r="AFH49" s="20"/>
      <c r="AFI49" s="20"/>
      <c r="AFJ49" s="20"/>
      <c r="AFK49" s="20"/>
      <c r="AFL49" s="20"/>
      <c r="AFM49" s="20"/>
      <c r="AFN49" s="20"/>
      <c r="AFO49" s="20"/>
      <c r="AFP49" s="20"/>
      <c r="AFQ49" s="20"/>
      <c r="AFR49" s="20"/>
      <c r="AFS49" s="20"/>
      <c r="AFT49" s="20"/>
      <c r="AFU49" s="20"/>
      <c r="AFV49" s="20"/>
      <c r="AFW49" s="20"/>
      <c r="AFX49" s="20"/>
      <c r="AFY49" s="20"/>
      <c r="AFZ49" s="20"/>
      <c r="AGA49" s="20"/>
      <c r="AGB49" s="20"/>
      <c r="AGC49" s="20"/>
      <c r="AGD49" s="20"/>
      <c r="AGE49" s="20"/>
      <c r="AGF49" s="20"/>
      <c r="AGG49" s="20"/>
      <c r="AGH49" s="20"/>
      <c r="AGI49" s="20"/>
      <c r="AGJ49" s="20"/>
      <c r="AGK49" s="20"/>
      <c r="AGL49" s="20"/>
      <c r="AGM49" s="20"/>
      <c r="AGN49" s="20"/>
      <c r="AGO49" s="20"/>
      <c r="AGP49" s="20"/>
      <c r="AGQ49" s="20"/>
      <c r="AGR49" s="20"/>
      <c r="AGS49" s="20"/>
      <c r="AGT49" s="20"/>
      <c r="AGU49" s="20"/>
      <c r="AGV49" s="20"/>
      <c r="AGW49" s="20"/>
      <c r="AGX49" s="20"/>
      <c r="AGY49" s="20"/>
      <c r="AGZ49" s="20"/>
      <c r="AHA49" s="20"/>
      <c r="AHB49" s="20"/>
      <c r="AHC49" s="20"/>
      <c r="AHD49" s="20"/>
      <c r="AHE49" s="20"/>
      <c r="AHF49" s="20"/>
      <c r="AHG49" s="20"/>
      <c r="AHH49" s="20"/>
      <c r="AHI49" s="20"/>
      <c r="AHJ49" s="20"/>
      <c r="AHK49" s="20"/>
      <c r="AHL49" s="20"/>
      <c r="AHM49" s="20"/>
      <c r="AHN49" s="20"/>
      <c r="AHO49" s="20"/>
      <c r="AHP49" s="20"/>
      <c r="AHQ49" s="20"/>
      <c r="AHR49" s="20"/>
      <c r="AHS49" s="20"/>
      <c r="AHT49" s="20"/>
      <c r="AHU49" s="20"/>
      <c r="AHV49" s="20"/>
      <c r="AHW49" s="20"/>
      <c r="AHX49" s="20"/>
      <c r="AHY49" s="20"/>
      <c r="AHZ49" s="20"/>
      <c r="AIA49" s="20"/>
      <c r="AIB49" s="20"/>
      <c r="AIC49" s="20"/>
      <c r="AID49" s="20"/>
      <c r="AIE49" s="20"/>
      <c r="AIF49" s="20"/>
      <c r="AIG49" s="20"/>
      <c r="AIH49" s="20"/>
      <c r="AII49" s="20"/>
      <c r="AIJ49" s="20"/>
      <c r="AIK49" s="20"/>
      <c r="AIL49" s="20"/>
      <c r="AIM49" s="20"/>
      <c r="AIN49" s="20"/>
      <c r="AIO49" s="20"/>
      <c r="AIP49" s="20"/>
      <c r="AIQ49" s="20"/>
      <c r="AIR49" s="20"/>
      <c r="AIS49" s="20"/>
      <c r="AIT49" s="20"/>
      <c r="AIU49" s="20"/>
      <c r="AIV49" s="20"/>
      <c r="AIW49" s="20"/>
      <c r="AIX49" s="20"/>
      <c r="AIY49" s="20"/>
      <c r="AIZ49" s="20"/>
      <c r="AJA49" s="20"/>
      <c r="AJB49" s="20"/>
      <c r="AJC49" s="20"/>
      <c r="AJD49" s="20"/>
      <c r="AJE49" s="20"/>
      <c r="AJF49" s="20"/>
      <c r="AJG49" s="20"/>
      <c r="AJH49" s="20"/>
      <c r="AJI49" s="20"/>
      <c r="AJJ49" s="20"/>
      <c r="AJK49" s="20"/>
      <c r="AJL49" s="20"/>
      <c r="AJM49" s="20"/>
      <c r="AJN49" s="20"/>
      <c r="AJO49" s="20"/>
      <c r="AJP49" s="20"/>
      <c r="AJQ49" s="20"/>
      <c r="AJR49" s="20"/>
      <c r="AJS49" s="20"/>
      <c r="AJT49" s="20"/>
      <c r="AJU49" s="20"/>
      <c r="AJV49" s="20"/>
      <c r="AJW49" s="20"/>
      <c r="AJX49" s="20"/>
      <c r="AJY49" s="20"/>
      <c r="AJZ49" s="20"/>
      <c r="AKA49" s="20"/>
      <c r="AKB49" s="20"/>
      <c r="AKC49" s="20"/>
      <c r="AKD49" s="20"/>
      <c r="AKE49" s="20"/>
      <c r="AKF49" s="20"/>
      <c r="AKG49" s="20"/>
      <c r="AKH49" s="20"/>
      <c r="AKI49" s="20"/>
      <c r="AKJ49" s="20"/>
      <c r="AKK49" s="20"/>
      <c r="AKL49" s="20"/>
      <c r="AKM49" s="20"/>
      <c r="AKN49" s="20"/>
      <c r="AKO49" s="20"/>
      <c r="AKP49" s="20"/>
      <c r="AKQ49" s="20"/>
      <c r="AKR49" s="20"/>
      <c r="AKS49" s="20"/>
      <c r="AKT49" s="20"/>
      <c r="AKU49" s="20"/>
      <c r="AKV49" s="20"/>
      <c r="AKW49" s="20"/>
      <c r="AKX49" s="20"/>
      <c r="AKY49" s="20"/>
      <c r="AKZ49" s="20"/>
      <c r="ALA49" s="20"/>
      <c r="ALB49" s="20"/>
      <c r="ALC49" s="20"/>
      <c r="ALD49" s="20"/>
      <c r="ALE49" s="20"/>
      <c r="ALF49" s="20"/>
      <c r="ALG49" s="20"/>
      <c r="ALH49" s="20"/>
      <c r="ALI49" s="20"/>
      <c r="ALJ49" s="20"/>
      <c r="ALK49" s="20"/>
      <c r="ALL49" s="20"/>
      <c r="ALM49" s="20"/>
      <c r="ALN49" s="20"/>
      <c r="ALO49" s="20"/>
      <c r="ALP49" s="20"/>
      <c r="ALQ49" s="20"/>
      <c r="ALR49" s="20"/>
      <c r="ALS49" s="20"/>
      <c r="ALT49" s="20"/>
      <c r="ALU49" s="20"/>
      <c r="ALV49" s="20"/>
      <c r="ALW49" s="20"/>
      <c r="ALX49" s="20"/>
      <c r="ALY49" s="20"/>
      <c r="ALZ49" s="20"/>
      <c r="AMA49" s="20"/>
      <c r="AMB49" s="20"/>
      <c r="AMC49" s="20"/>
      <c r="AMD49" s="20"/>
      <c r="AME49" s="20"/>
      <c r="AMF49" s="20"/>
      <c r="AMG49" s="20"/>
    </row>
    <row r="50" spans="1:1024" ht="18" customHeight="1" x14ac:dyDescent="0.2">
      <c r="A50" s="9" t="s">
        <v>88</v>
      </c>
      <c r="B50" s="44"/>
      <c r="C50" s="37">
        <f>C9+C17+C19+C22+C27+C31+C37+C39+C41+C45+C48</f>
        <v>871312.223</v>
      </c>
      <c r="D50" s="37">
        <f>D9+D17+D19+D22+D27+D31+D37+D39+D41+D45+D48</f>
        <v>537694.19744000002</v>
      </c>
      <c r="E50" s="34">
        <f t="shared" si="0"/>
        <v>61.710852120113088</v>
      </c>
    </row>
    <row r="51" spans="1:1024" ht="4.5" customHeight="1" x14ac:dyDescent="0.2">
      <c r="A51" s="11"/>
      <c r="B51" s="45"/>
      <c r="C51" s="46"/>
      <c r="D51" s="46"/>
      <c r="E51" s="50"/>
    </row>
    <row r="52" spans="1:1024" s="15" customFormat="1" ht="15.75" x14ac:dyDescent="0.25">
      <c r="B52" s="47"/>
      <c r="C52" s="47"/>
      <c r="D52" s="47"/>
      <c r="E52" s="47"/>
      <c r="AMH52"/>
      <c r="AMI52"/>
      <c r="AMJ52"/>
    </row>
  </sheetData>
  <mergeCells count="4">
    <mergeCell ref="A2:E2"/>
    <mergeCell ref="A3:D3"/>
    <mergeCell ref="A4:D4"/>
    <mergeCell ref="A1:E1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zoomScaleNormal="100" workbookViewId="0">
      <selection activeCell="M7" sqref="M7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55"/>
      <c r="C1" s="55"/>
      <c r="D1" s="55"/>
      <c r="E1" s="55"/>
    </row>
    <row r="2" spans="1:1024" ht="36" customHeight="1" x14ac:dyDescent="0.3">
      <c r="A2" s="57" t="s">
        <v>89</v>
      </c>
      <c r="B2" s="57"/>
      <c r="C2" s="57"/>
      <c r="D2" s="57"/>
      <c r="E2" s="57"/>
    </row>
    <row r="3" spans="1:1024" ht="15.75" customHeight="1" x14ac:dyDescent="0.25">
      <c r="A3" s="53"/>
      <c r="B3" s="53"/>
      <c r="C3" s="53"/>
      <c r="D3" s="53"/>
      <c r="E3" s="3"/>
    </row>
    <row r="4" spans="1:1024" ht="20.25" x14ac:dyDescent="0.3">
      <c r="A4" s="57" t="s">
        <v>139</v>
      </c>
      <c r="B4" s="57"/>
      <c r="C4" s="57"/>
      <c r="D4" s="57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27" t="s">
        <v>2</v>
      </c>
      <c r="B7" s="6" t="s">
        <v>3</v>
      </c>
      <c r="C7" s="42" t="s">
        <v>4</v>
      </c>
      <c r="D7" s="52" t="s">
        <v>5</v>
      </c>
      <c r="E7" s="42" t="s">
        <v>6</v>
      </c>
    </row>
    <row r="8" spans="1:1024" s="4" customFormat="1" x14ac:dyDescent="0.2">
      <c r="A8" s="5">
        <v>2</v>
      </c>
      <c r="B8" s="5">
        <v>3</v>
      </c>
      <c r="C8" s="43">
        <v>6</v>
      </c>
      <c r="D8" s="43">
        <v>7</v>
      </c>
      <c r="E8" s="43">
        <v>8</v>
      </c>
      <c r="AMH8"/>
      <c r="AMI8"/>
      <c r="AMJ8"/>
    </row>
    <row r="9" spans="1:1024" s="21" customFormat="1" x14ac:dyDescent="0.2">
      <c r="A9" s="35" t="s">
        <v>90</v>
      </c>
      <c r="B9" s="36" t="s">
        <v>91</v>
      </c>
      <c r="C9" s="37">
        <f>C10+C11+C12+C13+C14+C15+C16+C17+C18+C19+C20+C21+C22+C23</f>
        <v>220663.359</v>
      </c>
      <c r="D9" s="37">
        <f>D10+D11+D12+D13+D14+D15+D16+D17+D18+D19+D20+D21+D22+D23</f>
        <v>196970.79499999998</v>
      </c>
      <c r="E9" s="34">
        <f t="shared" ref="E9:E21" si="0">D9/C9*100</f>
        <v>89.263027578584072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</row>
    <row r="10" spans="1:1024" s="21" customFormat="1" x14ac:dyDescent="0.2">
      <c r="A10" s="16" t="s">
        <v>92</v>
      </c>
      <c r="B10" s="17" t="s">
        <v>93</v>
      </c>
      <c r="C10" s="18">
        <v>193470</v>
      </c>
      <c r="D10" s="18">
        <v>173513.46</v>
      </c>
      <c r="E10" s="19">
        <f t="shared" si="0"/>
        <v>89.684943402077835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</row>
    <row r="11" spans="1:1024" s="21" customFormat="1" ht="25.5" x14ac:dyDescent="0.2">
      <c r="A11" s="22" t="s">
        <v>94</v>
      </c>
      <c r="B11" s="23" t="s">
        <v>95</v>
      </c>
      <c r="C11" s="18">
        <v>1741.8989999999999</v>
      </c>
      <c r="D11" s="18">
        <v>1613.86</v>
      </c>
      <c r="E11" s="19">
        <f t="shared" si="0"/>
        <v>92.649459009965568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</row>
    <row r="12" spans="1:1024" s="21" customFormat="1" ht="25.5" x14ac:dyDescent="0.2">
      <c r="A12" s="24" t="s">
        <v>96</v>
      </c>
      <c r="B12" s="25" t="s">
        <v>97</v>
      </c>
      <c r="C12" s="18">
        <v>2538</v>
      </c>
      <c r="D12" s="18">
        <v>2274.52</v>
      </c>
      <c r="E12" s="19">
        <f t="shared" si="0"/>
        <v>89.618597320724973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</row>
    <row r="13" spans="1:1024" s="21" customFormat="1" x14ac:dyDescent="0.2">
      <c r="A13" s="24" t="s">
        <v>98</v>
      </c>
      <c r="B13" s="25" t="s">
        <v>99</v>
      </c>
      <c r="C13" s="18">
        <v>0</v>
      </c>
      <c r="D13" s="18">
        <v>-11.25</v>
      </c>
      <c r="E13" s="59" t="s">
        <v>17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</row>
    <row r="14" spans="1:1024" s="21" customFormat="1" ht="25.5" x14ac:dyDescent="0.2">
      <c r="A14" s="22" t="s">
        <v>100</v>
      </c>
      <c r="B14" s="25" t="s">
        <v>101</v>
      </c>
      <c r="C14" s="18">
        <v>561</v>
      </c>
      <c r="D14" s="18">
        <v>394.2</v>
      </c>
      <c r="E14" s="19">
        <f t="shared" si="0"/>
        <v>70.267379679144383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</row>
    <row r="15" spans="1:1024" s="21" customFormat="1" x14ac:dyDescent="0.2">
      <c r="A15" s="22" t="s">
        <v>102</v>
      </c>
      <c r="B15" s="23" t="s">
        <v>103</v>
      </c>
      <c r="C15" s="18">
        <v>444</v>
      </c>
      <c r="D15" s="18">
        <v>521.17999999999995</v>
      </c>
      <c r="E15" s="19">
        <f t="shared" si="0"/>
        <v>117.38288288288288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</row>
    <row r="16" spans="1:1024" s="21" customFormat="1" x14ac:dyDescent="0.2">
      <c r="A16" s="24" t="s">
        <v>137</v>
      </c>
      <c r="B16" s="26" t="s">
        <v>104</v>
      </c>
      <c r="C16" s="18">
        <v>222</v>
      </c>
      <c r="D16" s="18">
        <v>222.04</v>
      </c>
      <c r="E16" s="19">
        <f t="shared" si="0"/>
        <v>100.01801801801801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  <c r="ALI16" s="20"/>
      <c r="ALJ16" s="20"/>
      <c r="ALK16" s="20"/>
      <c r="ALL16" s="20"/>
      <c r="ALM16" s="20"/>
      <c r="ALN16" s="20"/>
      <c r="ALO16" s="20"/>
      <c r="ALP16" s="20"/>
      <c r="ALQ16" s="20"/>
      <c r="ALR16" s="20"/>
      <c r="ALS16" s="20"/>
      <c r="ALT16" s="20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</row>
    <row r="17" spans="1:1024" s="21" customFormat="1" x14ac:dyDescent="0.2">
      <c r="A17" s="24" t="s">
        <v>105</v>
      </c>
      <c r="B17" s="26" t="s">
        <v>106</v>
      </c>
      <c r="C17" s="18">
        <v>56</v>
      </c>
      <c r="D17" s="18">
        <v>58.74</v>
      </c>
      <c r="E17" s="19">
        <f t="shared" si="0"/>
        <v>104.89285714285714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</row>
    <row r="18" spans="1:1024" ht="25.5" x14ac:dyDescent="0.2">
      <c r="A18" s="7" t="s">
        <v>133</v>
      </c>
      <c r="B18" s="26" t="s">
        <v>107</v>
      </c>
      <c r="C18" s="18">
        <v>16245.05</v>
      </c>
      <c r="D18" s="18">
        <v>16696.78</v>
      </c>
      <c r="E18" s="19">
        <f t="shared" si="0"/>
        <v>102.7807239743799</v>
      </c>
      <c r="F18" s="20"/>
    </row>
    <row r="19" spans="1:1024" x14ac:dyDescent="0.2">
      <c r="A19" s="7" t="s">
        <v>108</v>
      </c>
      <c r="B19" s="26" t="s">
        <v>109</v>
      </c>
      <c r="C19" s="28">
        <v>7.7</v>
      </c>
      <c r="D19" s="18">
        <v>7.75</v>
      </c>
      <c r="E19" s="19">
        <f t="shared" si="0"/>
        <v>100.64935064935065</v>
      </c>
      <c r="F19" s="20"/>
    </row>
    <row r="20" spans="1:1024" s="21" customFormat="1" x14ac:dyDescent="0.2">
      <c r="A20" s="24" t="s">
        <v>110</v>
      </c>
      <c r="B20" s="26" t="s">
        <v>111</v>
      </c>
      <c r="C20" s="28">
        <v>377.4</v>
      </c>
      <c r="D20" s="28">
        <v>1338.07</v>
      </c>
      <c r="E20" s="19">
        <f t="shared" si="0"/>
        <v>354.54954954954957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</row>
    <row r="21" spans="1:1024" s="21" customFormat="1" x14ac:dyDescent="0.2">
      <c r="A21" s="24" t="s">
        <v>112</v>
      </c>
      <c r="B21" s="26" t="s">
        <v>113</v>
      </c>
      <c r="C21" s="28">
        <v>4637</v>
      </c>
      <c r="D21" s="28">
        <v>46.96</v>
      </c>
      <c r="E21" s="19">
        <f t="shared" si="0"/>
        <v>1.0127237437998706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</row>
    <row r="22" spans="1:1024" s="21" customFormat="1" x14ac:dyDescent="0.2">
      <c r="A22" s="24" t="s">
        <v>114</v>
      </c>
      <c r="B22" s="26" t="s">
        <v>115</v>
      </c>
      <c r="C22" s="28">
        <v>363.31</v>
      </c>
      <c r="D22" s="18">
        <v>306.09500000000003</v>
      </c>
      <c r="E22" s="19">
        <f t="shared" ref="E22:E32" si="1">D22/C22*100</f>
        <v>84.251740937491405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</row>
    <row r="23" spans="1:1024" s="21" customFormat="1" x14ac:dyDescent="0.2">
      <c r="A23" s="24" t="s">
        <v>134</v>
      </c>
      <c r="B23" s="26" t="s">
        <v>135</v>
      </c>
      <c r="C23" s="28">
        <v>0</v>
      </c>
      <c r="D23" s="18">
        <v>-11.61</v>
      </c>
      <c r="E23" s="59" t="s">
        <v>17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</row>
    <row r="24" spans="1:1024" s="21" customFormat="1" x14ac:dyDescent="0.2">
      <c r="A24" s="32" t="s">
        <v>116</v>
      </c>
      <c r="B24" s="33" t="s">
        <v>117</v>
      </c>
      <c r="C24" s="31">
        <f>C25</f>
        <v>554730.88000000012</v>
      </c>
      <c r="D24" s="31">
        <f>D25</f>
        <v>372254.05</v>
      </c>
      <c r="E24" s="34">
        <f t="shared" si="1"/>
        <v>67.105341242225407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</row>
    <row r="25" spans="1:1024" s="29" customFormat="1" ht="25.5" x14ac:dyDescent="0.2">
      <c r="A25" s="24" t="s">
        <v>118</v>
      </c>
      <c r="B25" s="26" t="s">
        <v>119</v>
      </c>
      <c r="C25" s="28">
        <f>C26+C27+C28+C29+C30+C31</f>
        <v>554730.88000000012</v>
      </c>
      <c r="D25" s="28">
        <f>D26+D27+D28+D29+D30+D31</f>
        <v>372254.05</v>
      </c>
      <c r="E25" s="58">
        <f t="shared" si="1"/>
        <v>67.105341242225407</v>
      </c>
      <c r="AMH25" s="30"/>
      <c r="AMI25" s="30"/>
      <c r="AMJ25" s="30"/>
    </row>
    <row r="26" spans="1:1024" s="29" customFormat="1" x14ac:dyDescent="0.2">
      <c r="A26" s="24" t="s">
        <v>120</v>
      </c>
      <c r="B26" s="26" t="s">
        <v>121</v>
      </c>
      <c r="C26" s="28">
        <f>249.19+176434</f>
        <v>176683.19</v>
      </c>
      <c r="D26" s="28">
        <f>249.19+161873</f>
        <v>162122.19</v>
      </c>
      <c r="E26" s="58">
        <f t="shared" si="1"/>
        <v>91.758695323533615</v>
      </c>
      <c r="AMH26" s="30"/>
      <c r="AMI26" s="30"/>
      <c r="AMJ26" s="30"/>
    </row>
    <row r="27" spans="1:1024" s="29" customFormat="1" x14ac:dyDescent="0.2">
      <c r="A27" s="24" t="s">
        <v>122</v>
      </c>
      <c r="B27" s="26" t="s">
        <v>123</v>
      </c>
      <c r="C27" s="28">
        <v>159938.57</v>
      </c>
      <c r="D27" s="28">
        <v>7409.27</v>
      </c>
      <c r="E27" s="58">
        <f t="shared" si="1"/>
        <v>4.6325723682536371</v>
      </c>
      <c r="AMH27" s="30"/>
      <c r="AMI27" s="30"/>
      <c r="AMJ27" s="30"/>
    </row>
    <row r="28" spans="1:1024" s="29" customFormat="1" x14ac:dyDescent="0.2">
      <c r="A28" s="24" t="s">
        <v>124</v>
      </c>
      <c r="B28" s="26" t="s">
        <v>125</v>
      </c>
      <c r="C28" s="28">
        <v>202747.8</v>
      </c>
      <c r="D28" s="28">
        <v>189196.53</v>
      </c>
      <c r="E28" s="58">
        <f t="shared" si="1"/>
        <v>93.316193813200442</v>
      </c>
      <c r="AMH28" s="30"/>
      <c r="AMI28" s="30"/>
      <c r="AMJ28" s="30"/>
    </row>
    <row r="29" spans="1:1024" s="29" customFormat="1" x14ac:dyDescent="0.2">
      <c r="A29" s="24" t="s">
        <v>126</v>
      </c>
      <c r="B29" s="26" t="s">
        <v>127</v>
      </c>
      <c r="C29" s="28">
        <v>9742.4</v>
      </c>
      <c r="D29" s="28">
        <v>7907.14</v>
      </c>
      <c r="E29" s="58">
        <f t="shared" si="1"/>
        <v>81.162136639842345</v>
      </c>
      <c r="AMH29" s="30"/>
      <c r="AMI29" s="30"/>
      <c r="AMJ29" s="30"/>
    </row>
    <row r="30" spans="1:1024" s="29" customFormat="1" ht="42.75" customHeight="1" x14ac:dyDescent="0.2">
      <c r="A30" s="24" t="s">
        <v>128</v>
      </c>
      <c r="B30" s="26" t="s">
        <v>129</v>
      </c>
      <c r="C30" s="28">
        <v>7298.49</v>
      </c>
      <c r="D30" s="28">
        <v>7298.49</v>
      </c>
      <c r="E30" s="58">
        <f t="shared" si="1"/>
        <v>100</v>
      </c>
      <c r="AMH30" s="30"/>
      <c r="AMI30" s="30"/>
      <c r="AMJ30" s="30"/>
    </row>
    <row r="31" spans="1:1024" s="29" customFormat="1" ht="47.25" customHeight="1" x14ac:dyDescent="0.2">
      <c r="A31" s="24" t="s">
        <v>130</v>
      </c>
      <c r="B31" s="26" t="s">
        <v>131</v>
      </c>
      <c r="C31" s="28">
        <v>-1679.57</v>
      </c>
      <c r="D31" s="28">
        <v>-1679.57</v>
      </c>
      <c r="E31" s="58">
        <f t="shared" si="1"/>
        <v>100</v>
      </c>
      <c r="AMH31" s="30"/>
      <c r="AMI31" s="30"/>
      <c r="AMJ31" s="30"/>
    </row>
    <row r="32" spans="1:1024" ht="26.25" customHeight="1" x14ac:dyDescent="0.2">
      <c r="A32" s="56" t="s">
        <v>132</v>
      </c>
      <c r="B32" s="56"/>
      <c r="C32" s="37">
        <f>C9+C24</f>
        <v>775394.23900000006</v>
      </c>
      <c r="D32" s="37">
        <f>D9+D24</f>
        <v>569224.84499999997</v>
      </c>
      <c r="E32" s="34">
        <f t="shared" si="1"/>
        <v>73.411023240785241</v>
      </c>
    </row>
    <row r="33" spans="1:1024" ht="4.5" customHeight="1" x14ac:dyDescent="0.2">
      <c r="A33" s="11"/>
      <c r="B33" s="12"/>
      <c r="C33" s="13"/>
      <c r="D33" s="13"/>
      <c r="E33" s="14"/>
    </row>
    <row r="34" spans="1:1024" s="15" customFormat="1" ht="15.75" x14ac:dyDescent="0.25">
      <c r="AMH34"/>
      <c r="AMI34"/>
      <c r="AMJ34"/>
    </row>
  </sheetData>
  <mergeCells count="5">
    <mergeCell ref="B1:E1"/>
    <mergeCell ref="A2:E2"/>
    <mergeCell ref="A3:D3"/>
    <mergeCell ref="A4:D4"/>
    <mergeCell ref="A32:B32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2023-09-07T11:13:05Z</cp:lastPrinted>
  <dcterms:created xsi:type="dcterms:W3CDTF">2021-08-25T08:22:51Z</dcterms:created>
  <dcterms:modified xsi:type="dcterms:W3CDTF">2023-12-19T05:09:50Z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