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а 01.08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<sst xmlns="http://schemas.openxmlformats.org/spreadsheetml/2006/main" count="96" uniqueCount="96">
  <si>
    <t xml:space="preserve">Отчет об исполнении расходов бюджета городского округа ЗАТО Свободный </t>
  </si>
  <si>
    <t xml:space="preserve">На 01.08.2021 год</t>
  </si>
  <si>
    <t xml:space="preserve">тыс. руб.</t>
  </si>
  <si>
    <t xml:space="preserve"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</si>
  <si>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</si>
  <si>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утверждено по бюджету</t>
  </si>
  <si>
    <t xml:space="preserve">исполнено</t>
  </si>
  <si>
    <t xml:space="preserve">% исполнения к годовому плану</t>
  </si>
  <si>
    <t xml:space="preserve">Общегосударственные вопросы</t>
  </si>
  <si>
    <t xml:space="preserve">01 00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</si>
  <si>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</si>
  <si>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01 02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</si>
  <si>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</si>
  <si>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</si>
  <si>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</si>
  <si>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01 04</t>
  </si>
  <si>
    <t xml:space="preserve">Судебная система</t>
  </si>
  <si>
    <t xml:space="preserve">01 05</t>
  </si>
  <si>
    <t xml:space="preserve">-</t>
  </si>
  <si>
    <t xml:space="preserve">Обеспечение деятельности финансовых, налоговых и таможенных органов и органов финансового (финансового-бюджетного) надзора</t>
  </si>
  <si>
    <t xml:space="preserve">01 06</t>
  </si>
  <si>
    <t xml:space="preserve">Обеспечение проведение выборов и референдумов</t>
  </si>
  <si>
    <t xml:space="preserve">01 07</t>
  </si>
  <si>
    <t xml:space="preserve">Резервные фонды</t>
  </si>
  <si>
    <t xml:space="preserve">01 11</t>
  </si>
  <si>
    <t xml:space="preserve">Другие общегосударственные вопросы</t>
  </si>
  <si>
    <t xml:space="preserve">01 13</t>
  </si>
  <si>
    <t xml:space="preserve">Национальная оборона</t>
  </si>
  <si>
    <t xml:space="preserve">02 00</t>
  </si>
  <si>
    <t xml:space="preserve">Мобилизационная  и вневойсковая подготовка</t>
  </si>
  <si>
    <t xml:space="preserve">02 03 </t>
  </si>
  <si>
    <t xml:space="preserve">Национальная безопасность и правоохранительная деятельность</t>
  </si>
  <si>
    <t xml:space="preserve">03 00</t>
  </si>
  <si>
    <t xml:space="preserve">Защита населения и территории от   чрезвычайных ситуаций природного и техногенного характера, гражданская оборона</t>
  </si>
  <si>
    <t xml:space="preserve">03 09</t>
  </si>
  <si>
    <t xml:space="preserve">Обеспечение пожарной безопасности</t>
  </si>
  <si>
    <t xml:space="preserve">03 10</t>
  </si>
  <si>
    <t xml:space="preserve">Другие вопросы в области национальной безопасности и правоохранительной деятельности </t>
  </si>
  <si>
    <t xml:space="preserve">03 14</t>
  </si>
  <si>
    <t xml:space="preserve">Национальная  экономика</t>
  </si>
  <si>
    <t xml:space="preserve">04 00</t>
  </si>
  <si>
    <t xml:space="preserve">Сельское хозяйство и рыболовство</t>
  </si>
  <si>
    <t xml:space="preserve">04 05</t>
  </si>
  <si>
    <t xml:space="preserve">Водное хозяйство</t>
  </si>
  <si>
    <t xml:space="preserve">04 06</t>
  </si>
  <si>
    <t xml:space="preserve">Дорожное хозяйство (дорожные фонды)</t>
  </si>
  <si>
    <t xml:space="preserve">04 09</t>
  </si>
  <si>
    <t xml:space="preserve">Другие вопросы в области национальной экономики</t>
  </si>
  <si>
    <t xml:space="preserve">04 12</t>
  </si>
  <si>
    <t xml:space="preserve">Жилищно-коммунальное хозяйство</t>
  </si>
  <si>
    <t xml:space="preserve">05 00</t>
  </si>
  <si>
    <t xml:space="preserve">Жилищное хозяйство</t>
  </si>
  <si>
    <t xml:space="preserve">05 01 </t>
  </si>
  <si>
    <t xml:space="preserve">Коммунальное хозяйство</t>
  </si>
  <si>
    <t xml:space="preserve">05 02</t>
  </si>
  <si>
    <t xml:space="preserve">Благоустройство</t>
  </si>
  <si>
    <t xml:space="preserve">05 03</t>
  </si>
  <si>
    <t xml:space="preserve">Другие вопросы а области жилищно-коммунального хозяйства</t>
  </si>
  <si>
    <t xml:space="preserve">05 05</t>
  </si>
  <si>
    <t xml:space="preserve">Образование</t>
  </si>
  <si>
    <t xml:space="preserve">07 00</t>
  </si>
  <si>
    <t xml:space="preserve">Дошкольное образование</t>
  </si>
  <si>
    <t xml:space="preserve">07 01</t>
  </si>
  <si>
    <t xml:space="preserve">Общее образование</t>
  </si>
  <si>
    <t xml:space="preserve">07 02</t>
  </si>
  <si>
    <t xml:space="preserve">Дополнительное образование детей</t>
  </si>
  <si>
    <t xml:space="preserve">07 03</t>
  </si>
  <si>
    <t xml:space="preserve">Молодежная политика и оздоровление детей</t>
  </si>
  <si>
    <t xml:space="preserve">07 07</t>
  </si>
  <si>
    <t xml:space="preserve">Другие вопросы в области образования</t>
  </si>
  <si>
    <t xml:space="preserve">07 09</t>
  </si>
  <si>
    <t xml:space="preserve">Культура, кинематография</t>
  </si>
  <si>
    <t xml:space="preserve">08 00</t>
  </si>
  <si>
    <t xml:space="preserve">Культура</t>
  </si>
  <si>
    <t xml:space="preserve">08 01</t>
  </si>
  <si>
    <t xml:space="preserve">Здравоохранение</t>
  </si>
  <si>
    <t xml:space="preserve">09 00</t>
  </si>
  <si>
    <t xml:space="preserve">Санитарно-эпидемиологическое благополучие</t>
  </si>
  <si>
    <t xml:space="preserve">09 07</t>
  </si>
  <si>
    <t xml:space="preserve">Социальная политика</t>
  </si>
  <si>
    <t xml:space="preserve">10 00</t>
  </si>
  <si>
    <t xml:space="preserve">Пенсионное обеспечение</t>
  </si>
  <si>
    <t xml:space="preserve">10 01</t>
  </si>
  <si>
    <t xml:space="preserve">Социальное обеспечение населения</t>
  </si>
  <si>
    <t xml:space="preserve">10 03</t>
  </si>
  <si>
    <t xml:space="preserve">Другие вопросы в области социальной политики</t>
  </si>
  <si>
    <t xml:space="preserve">10 06</t>
  </si>
  <si>
    <t xml:space="preserve">Физическая культура и спорт</t>
  </si>
  <si>
    <t xml:space="preserve">11 00</t>
  </si>
  <si>
    <t xml:space="preserve">Массовый спорт</t>
  </si>
  <si>
    <t xml:space="preserve">11 02</t>
  </si>
  <si>
    <t xml:space="preserve">Средства массовой информации</t>
  </si>
  <si>
    <t xml:space="preserve">12 00</t>
  </si>
  <si>
    <t xml:space="preserve">Другие вопросы в области средств массовой информации</t>
  </si>
  <si>
    <t xml:space="preserve">12 04</t>
  </si>
  <si>
    <t xml:space="preserve"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</si>
</sst>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distributed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61.55"/>
    <col collapsed="false" customWidth="true" hidden="false" outlineLevel="0" max="2" min="2" style="1" width="10.97"/>
    <col collapsed="false" customWidth="true" hidden="false" outlineLevel="0" max="3" min="3" style="2" width="15.42"/>
    <col collapsed="false" customWidth="true" hidden="false" outlineLevel="0" max="4" min="4" style="2" width="13.75"/>
    <col collapsed="false" customWidth="true" hidden="false" outlineLevel="0" max="5" min="5" style="2" width="10.84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4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3"/>
      <c r="B1" s="4"/>
      <c r="C1" s="4"/>
      <c r="D1" s="4"/>
      <c r="E1" s="4"/>
    </row>
    <row r="2" customFormat="false" ht="15.75" hidden="false" customHeight="true" outlineLevel="0" collapsed="false">
      <c r="A2" s="5" t="s">
        <v>0</v>
      </c>
      <c r="B2" s="5"/>
      <c r="C2" s="5"/>
      <c r="D2" s="5"/>
      <c r="E2" s="5"/>
    </row>
    <row r="3" customFormat="false" ht="15.75" hidden="false" customHeight="true" outlineLevel="0" collapsed="false">
      <c r="A3" s="5"/>
      <c r="B3" s="5"/>
      <c r="C3" s="5"/>
      <c r="D3" s="5"/>
      <c r="E3" s="6"/>
    </row>
    <row r="4" customFormat="false" ht="15.75" hidden="false" customHeight="true" outlineLevel="0" collapsed="false">
      <c r="A4" s="5" t="s">
        <v>1</v>
      </c>
      <c r="B4" s="5"/>
      <c r="C4" s="5"/>
      <c r="D4" s="5"/>
      <c r="E4" s="6"/>
    </row>
    <row r="5" customFormat="false" ht="3.75" hidden="false" customHeight="true" outlineLevel="0" collapsed="false"/>
    <row r="6" customFormat="false" ht="12.8" hidden="false" customHeight="false" outlineLevel="0" collapsed="false">
      <c r="A6" s="7"/>
      <c r="B6" s="7"/>
      <c r="E6" s="2" t="s">
        <v>2</v>
      </c>
    </row>
    <row r="7" customFormat="false" ht="116.25" hidden="false" customHeight="true" outlineLevel="0" collapsed="false">
      <c r="A7" s="8" t="s">
        <v>3</v>
      </c>
      <c r="B7" s="9" t="s">
        <v>4</v>
      </c>
      <c r="C7" s="10" t="s">
        <v>5</v>
      </c>
      <c r="D7" s="11" t="s">
        <v>6</v>
      </c>
      <c r="E7" s="12" t="s">
        <v>7</v>
      </c>
    </row>
    <row r="8" s="7" customFormat="true" ht="12.8" hidden="false" customHeight="false" outlineLevel="0" collapsed="false">
      <c r="A8" s="8" t="n">
        <v>2</v>
      </c>
      <c r="B8" s="8" t="n">
        <v>3</v>
      </c>
      <c r="C8" s="13" t="n">
        <v>6</v>
      </c>
      <c r="D8" s="13" t="n">
        <v>7</v>
      </c>
      <c r="E8" s="13" t="n">
        <v>8</v>
      </c>
      <c r="F8" s="14"/>
      <c r="AMH8" s="0"/>
      <c r="AMI8" s="0"/>
      <c r="AMJ8" s="0"/>
    </row>
    <row r="9" s="2" customFormat="true" ht="17.25" hidden="false" customHeight="true" outlineLevel="0" collapsed="false">
      <c r="A9" s="15" t="s">
        <v>8</v>
      </c>
      <c r="B9" s="16" t="s">
        <v>9</v>
      </c>
      <c r="C9" s="17" t="n">
        <v>65872.02</v>
      </c>
      <c r="D9" s="17" t="n">
        <v>29746.94</v>
      </c>
      <c r="E9" s="18" t="n">
        <f aca="false">D9/C9*100</f>
        <v>45.1586880135147</v>
      </c>
      <c r="AMH9" s="0"/>
      <c r="AMI9" s="0"/>
      <c r="AMJ9" s="0"/>
    </row>
    <row r="10" s="2" customFormat="true" ht="23.85" hidden="false" customHeight="false" outlineLevel="0" collapsed="false">
      <c r="A10" s="19" t="s">
        <v>10</v>
      </c>
      <c r="B10" s="20" t="s">
        <v>11</v>
      </c>
      <c r="C10" s="21" t="n">
        <v>2161.2</v>
      </c>
      <c r="D10" s="21" t="n">
        <v>1159.72</v>
      </c>
      <c r="E10" s="22" t="n">
        <f aca="false">D10/C10*100</f>
        <v>53.6609291134555</v>
      </c>
      <c r="AMH10" s="0"/>
      <c r="AMI10" s="0"/>
      <c r="AMJ10" s="0"/>
    </row>
    <row r="11" s="2" customFormat="true" ht="35.05" hidden="false" customHeight="false" outlineLevel="0" collapsed="false">
      <c r="A11" s="23" t="s">
        <v>12</v>
      </c>
      <c r="B11" s="24" t="s">
        <v>13</v>
      </c>
      <c r="C11" s="21" t="n">
        <v>1617.1</v>
      </c>
      <c r="D11" s="21" t="n">
        <v>747.04</v>
      </c>
      <c r="E11" s="22" t="n">
        <f aca="false">D11/C11*100</f>
        <v>46.1962772865005</v>
      </c>
      <c r="AMH11" s="0"/>
      <c r="AMI11" s="0"/>
      <c r="AMJ11" s="0"/>
    </row>
    <row r="12" s="2" customFormat="true" ht="35.05" hidden="false" customHeight="false" outlineLevel="0" collapsed="false">
      <c r="A12" s="25" t="s">
        <v>14</v>
      </c>
      <c r="B12" s="26" t="s">
        <v>15</v>
      </c>
      <c r="C12" s="21" t="n">
        <v>22277.3</v>
      </c>
      <c r="D12" s="21" t="n">
        <v>9376.9</v>
      </c>
      <c r="E12" s="22" t="n">
        <f aca="false">D12/C12*100</f>
        <v>42.0917256579568</v>
      </c>
      <c r="AMH12" s="0"/>
      <c r="AMI12" s="0"/>
      <c r="AMJ12" s="0"/>
    </row>
    <row r="13" s="2" customFormat="true" ht="12.8" hidden="false" customHeight="false" outlineLevel="0" collapsed="false">
      <c r="A13" s="25" t="s">
        <v>16</v>
      </c>
      <c r="B13" s="26" t="s">
        <v>17</v>
      </c>
      <c r="C13" s="21" t="n">
        <v>11.2</v>
      </c>
      <c r="D13" s="21" t="n">
        <v>0</v>
      </c>
      <c r="E13" s="22" t="s">
        <v>18</v>
      </c>
      <c r="AMH13" s="0"/>
      <c r="AMI13" s="0"/>
      <c r="AMJ13" s="0"/>
    </row>
    <row r="14" s="2" customFormat="true" ht="23.85" hidden="false" customHeight="false" outlineLevel="0" collapsed="false">
      <c r="A14" s="23" t="s">
        <v>19</v>
      </c>
      <c r="B14" s="24" t="s">
        <v>20</v>
      </c>
      <c r="C14" s="21" t="n">
        <v>9466.5</v>
      </c>
      <c r="D14" s="21" t="n">
        <v>4803.97</v>
      </c>
      <c r="E14" s="22" t="n">
        <f aca="false">D14/C14*100</f>
        <v>50.747055405905</v>
      </c>
      <c r="AMH14" s="0"/>
      <c r="AMI14" s="0"/>
      <c r="AMJ14" s="0"/>
    </row>
    <row r="15" s="2" customFormat="true" ht="12.8" hidden="false" customHeight="false" outlineLevel="0" collapsed="false">
      <c r="A15" s="23" t="s">
        <v>21</v>
      </c>
      <c r="B15" s="24" t="s">
        <v>22</v>
      </c>
      <c r="C15" s="21" t="n">
        <v>871</v>
      </c>
      <c r="D15" s="21" t="n">
        <v>0</v>
      </c>
      <c r="E15" s="22" t="n">
        <f aca="false">D15/C15*100</f>
        <v>0</v>
      </c>
      <c r="AMH15" s="0"/>
      <c r="AMI15" s="0"/>
      <c r="AMJ15" s="0"/>
    </row>
    <row r="16" s="2" customFormat="true" ht="12.8" hidden="false" customHeight="false" outlineLevel="0" collapsed="false">
      <c r="A16" s="25" t="s">
        <v>23</v>
      </c>
      <c r="B16" s="27" t="s">
        <v>24</v>
      </c>
      <c r="C16" s="21" t="n">
        <v>2851.49</v>
      </c>
      <c r="D16" s="21" t="n">
        <v>0</v>
      </c>
      <c r="E16" s="22" t="n">
        <f aca="false">D16/C16*100</f>
        <v>0</v>
      </c>
      <c r="AMH16" s="0"/>
      <c r="AMI16" s="0"/>
      <c r="AMJ16" s="0"/>
    </row>
    <row r="17" s="2" customFormat="true" ht="12.8" hidden="false" customHeight="false" outlineLevel="0" collapsed="false">
      <c r="A17" s="25" t="s">
        <v>25</v>
      </c>
      <c r="B17" s="27" t="s">
        <v>26</v>
      </c>
      <c r="C17" s="21" t="n">
        <v>26616.24</v>
      </c>
      <c r="D17" s="21" t="n">
        <v>12788.31</v>
      </c>
      <c r="E17" s="22" t="n">
        <f aca="false">D17/C17*100</f>
        <v>48.0470194137113</v>
      </c>
      <c r="AMH17" s="0"/>
      <c r="AMI17" s="0"/>
      <c r="AMJ17" s="0"/>
    </row>
    <row r="18" s="2" customFormat="true" ht="20.25" hidden="false" customHeight="true" outlineLevel="0" collapsed="false">
      <c r="A18" s="28" t="s">
        <v>27</v>
      </c>
      <c r="B18" s="29" t="s">
        <v>28</v>
      </c>
      <c r="C18" s="17" t="n">
        <f aca="false">C19</f>
        <v>305.6</v>
      </c>
      <c r="D18" s="17" t="n">
        <f aca="false">D19</f>
        <v>118.91</v>
      </c>
      <c r="E18" s="18" t="n">
        <f aca="false">D18/C18*100</f>
        <v>38.9103403141361</v>
      </c>
      <c r="AMH18" s="0"/>
      <c r="AMI18" s="0"/>
      <c r="AMJ18" s="0"/>
    </row>
    <row r="19" s="2" customFormat="true" ht="12.8" hidden="false" customHeight="false" outlineLevel="0" collapsed="false">
      <c r="A19" s="25" t="s">
        <v>29</v>
      </c>
      <c r="B19" s="27" t="s">
        <v>30</v>
      </c>
      <c r="C19" s="30" t="n">
        <v>305.6</v>
      </c>
      <c r="D19" s="21" t="n">
        <v>118.91</v>
      </c>
      <c r="E19" s="22" t="n">
        <f aca="false">D19/C19*100</f>
        <v>38.9103403141361</v>
      </c>
      <c r="AMH19" s="0"/>
      <c r="AMI19" s="0"/>
      <c r="AMJ19" s="0"/>
    </row>
    <row r="20" s="2" customFormat="true" ht="29.25" hidden="false" customHeight="true" outlineLevel="0" collapsed="false">
      <c r="A20" s="28" t="s">
        <v>31</v>
      </c>
      <c r="B20" s="29" t="s">
        <v>32</v>
      </c>
      <c r="C20" s="31" t="n">
        <f aca="false">C21+C22+C23</f>
        <v>6139.49</v>
      </c>
      <c r="D20" s="31" t="n">
        <f aca="false">D21+D22+D23</f>
        <v>3278.15</v>
      </c>
      <c r="E20" s="18" t="n">
        <f aca="false">D20/C20*100</f>
        <v>53.3945001946416</v>
      </c>
      <c r="AMH20" s="0"/>
      <c r="AMI20" s="0"/>
      <c r="AMJ20" s="0"/>
    </row>
    <row r="21" s="2" customFormat="true" ht="23.85" hidden="false" customHeight="false" outlineLevel="0" collapsed="false">
      <c r="A21" s="25" t="s">
        <v>33</v>
      </c>
      <c r="B21" s="27" t="s">
        <v>34</v>
      </c>
      <c r="C21" s="30" t="n">
        <v>6094.29</v>
      </c>
      <c r="D21" s="21" t="n">
        <v>3278.15</v>
      </c>
      <c r="E21" s="22" t="n">
        <f aca="false">D21/C21*100</f>
        <v>53.7905153840726</v>
      </c>
      <c r="AMH21" s="0"/>
      <c r="AMI21" s="0"/>
      <c r="AMJ21" s="0"/>
    </row>
    <row r="22" s="2" customFormat="true" ht="12.8" hidden="false" customHeight="false" outlineLevel="0" collapsed="false">
      <c r="A22" s="25" t="s">
        <v>35</v>
      </c>
      <c r="B22" s="27" t="s">
        <v>36</v>
      </c>
      <c r="C22" s="30" t="n">
        <v>5</v>
      </c>
      <c r="D22" s="21" t="n">
        <v>0</v>
      </c>
      <c r="E22" s="22" t="n">
        <f aca="false">D22/C22*100</f>
        <v>0</v>
      </c>
      <c r="AMH22" s="0"/>
      <c r="AMI22" s="0"/>
      <c r="AMJ22" s="0"/>
    </row>
    <row r="23" s="2" customFormat="true" ht="23.85" hidden="false" customHeight="false" outlineLevel="0" collapsed="false">
      <c r="A23" s="25" t="s">
        <v>37</v>
      </c>
      <c r="B23" s="27" t="s">
        <v>38</v>
      </c>
      <c r="C23" s="30" t="n">
        <v>40.2</v>
      </c>
      <c r="D23" s="21" t="n">
        <v>0</v>
      </c>
      <c r="E23" s="22" t="n">
        <f aca="false">D23/C23*100</f>
        <v>0</v>
      </c>
      <c r="AMH23" s="0"/>
      <c r="AMI23" s="0"/>
      <c r="AMJ23" s="0"/>
    </row>
    <row r="24" s="2" customFormat="true" ht="18.75" hidden="false" customHeight="true" outlineLevel="0" collapsed="false">
      <c r="A24" s="28" t="s">
        <v>39</v>
      </c>
      <c r="B24" s="29" t="s">
        <v>40</v>
      </c>
      <c r="C24" s="31" t="n">
        <f aca="false">+C25+C26+C27+C28</f>
        <v>10329.888</v>
      </c>
      <c r="D24" s="31" t="n">
        <f aca="false">+D25+D26+D27+D28</f>
        <v>8019.55</v>
      </c>
      <c r="E24" s="18" t="n">
        <f aca="false">D24/C24*100</f>
        <v>77.6344332097308</v>
      </c>
      <c r="AMH24" s="0"/>
      <c r="AMI24" s="0"/>
      <c r="AMJ24" s="0"/>
    </row>
    <row r="25" s="2" customFormat="true" ht="12.8" hidden="false" customHeight="false" outlineLevel="0" collapsed="false">
      <c r="A25" s="25" t="s">
        <v>41</v>
      </c>
      <c r="B25" s="27" t="s">
        <v>42</v>
      </c>
      <c r="C25" s="30" t="n">
        <v>220</v>
      </c>
      <c r="D25" s="30" t="n">
        <v>7.55</v>
      </c>
      <c r="E25" s="22" t="n">
        <f aca="false">D25/C25*100</f>
        <v>3.43181818181818</v>
      </c>
      <c r="AMH25" s="0"/>
      <c r="AMI25" s="0"/>
      <c r="AMJ25" s="0"/>
    </row>
    <row r="26" s="2" customFormat="true" ht="12.8" hidden="false" customHeight="false" outlineLevel="0" collapsed="false">
      <c r="A26" s="25" t="s">
        <v>43</v>
      </c>
      <c r="B26" s="27" t="s">
        <v>44</v>
      </c>
      <c r="C26" s="30" t="n">
        <v>178.508</v>
      </c>
      <c r="D26" s="30" t="n">
        <v>0</v>
      </c>
      <c r="E26" s="22" t="n">
        <f aca="false">D26/C26*100</f>
        <v>0</v>
      </c>
      <c r="AMH26" s="0"/>
      <c r="AMI26" s="0"/>
      <c r="AMJ26" s="0"/>
    </row>
    <row r="27" s="2" customFormat="true" ht="12.8" hidden="false" customHeight="false" outlineLevel="0" collapsed="false">
      <c r="A27" s="25" t="s">
        <v>45</v>
      </c>
      <c r="B27" s="27" t="s">
        <v>46</v>
      </c>
      <c r="C27" s="30" t="n">
        <v>9789.38</v>
      </c>
      <c r="D27" s="21" t="n">
        <v>7876.95</v>
      </c>
      <c r="E27" s="22" t="n">
        <f aca="false">D27/C27*100</f>
        <v>80.464237776039</v>
      </c>
      <c r="AMH27" s="0"/>
      <c r="AMI27" s="0"/>
      <c r="AMJ27" s="0"/>
    </row>
    <row r="28" s="2" customFormat="true" ht="12.8" hidden="false" customHeight="false" outlineLevel="0" collapsed="false">
      <c r="A28" s="25" t="s">
        <v>47</v>
      </c>
      <c r="B28" s="27" t="s">
        <v>48</v>
      </c>
      <c r="C28" s="30" t="n">
        <v>142</v>
      </c>
      <c r="D28" s="21" t="n">
        <v>135.05</v>
      </c>
      <c r="E28" s="22" t="n">
        <f aca="false">D28/C28*100</f>
        <v>95.1056338028169</v>
      </c>
      <c r="AMH28" s="0"/>
      <c r="AMI28" s="0"/>
      <c r="AMJ28" s="0"/>
    </row>
    <row r="29" s="2" customFormat="true" ht="18" hidden="false" customHeight="true" outlineLevel="0" collapsed="false">
      <c r="A29" s="28" t="s">
        <v>49</v>
      </c>
      <c r="B29" s="29" t="s">
        <v>50</v>
      </c>
      <c r="C29" s="31" t="n">
        <f aca="false">C30+C31+C32+C33</f>
        <v>147418.87</v>
      </c>
      <c r="D29" s="31" t="n">
        <f aca="false">D30+D31+D32+D33</f>
        <v>12391.61</v>
      </c>
      <c r="E29" s="18" t="n">
        <f aca="false">D29/C29*100</f>
        <v>8.40571495358769</v>
      </c>
      <c r="AMH29" s="0"/>
      <c r="AMI29" s="0"/>
      <c r="AMJ29" s="0"/>
    </row>
    <row r="30" s="2" customFormat="true" ht="12.8" hidden="false" customHeight="false" outlineLevel="0" collapsed="false">
      <c r="A30" s="25" t="s">
        <v>51</v>
      </c>
      <c r="B30" s="27" t="s">
        <v>52</v>
      </c>
      <c r="C30" s="30" t="n">
        <v>16825.69</v>
      </c>
      <c r="D30" s="21" t="n">
        <v>6588.56</v>
      </c>
      <c r="E30" s="22" t="n">
        <f aca="false">D30/C30*100</f>
        <v>39.1577403363547</v>
      </c>
      <c r="AMH30" s="0"/>
      <c r="AMI30" s="0"/>
      <c r="AMJ30" s="0"/>
    </row>
    <row r="31" s="2" customFormat="true" ht="12.8" hidden="false" customHeight="false" outlineLevel="0" collapsed="false">
      <c r="A31" s="25" t="s">
        <v>53</v>
      </c>
      <c r="B31" s="27" t="s">
        <v>54</v>
      </c>
      <c r="C31" s="30" t="n">
        <v>89086.17</v>
      </c>
      <c r="D31" s="21" t="n">
        <v>667.78</v>
      </c>
      <c r="E31" s="22" t="n">
        <f aca="false">D31/C31*100</f>
        <v>0.749588853129504</v>
      </c>
      <c r="AMH31" s="0"/>
      <c r="AMI31" s="0"/>
      <c r="AMJ31" s="0"/>
    </row>
    <row r="32" s="2" customFormat="true" ht="12.8" hidden="false" customHeight="false" outlineLevel="0" collapsed="false">
      <c r="A32" s="23" t="s">
        <v>55</v>
      </c>
      <c r="B32" s="27" t="s">
        <v>56</v>
      </c>
      <c r="C32" s="30" t="n">
        <v>41492.24</v>
      </c>
      <c r="D32" s="21" t="n">
        <v>5135.27</v>
      </c>
      <c r="E32" s="22" t="n">
        <f aca="false">D32/C32*100</f>
        <v>12.3764588269999</v>
      </c>
      <c r="AMH32" s="0"/>
      <c r="AMI32" s="0"/>
      <c r="AMJ32" s="0"/>
    </row>
    <row r="33" s="2" customFormat="true" ht="12.8" hidden="false" customHeight="false" outlineLevel="0" collapsed="false">
      <c r="A33" s="23" t="s">
        <v>57</v>
      </c>
      <c r="B33" s="27" t="s">
        <v>58</v>
      </c>
      <c r="C33" s="30" t="n">
        <v>14.77</v>
      </c>
      <c r="D33" s="21" t="n">
        <v>0</v>
      </c>
      <c r="E33" s="22" t="n">
        <f aca="false">D33/C33*100</f>
        <v>0</v>
      </c>
      <c r="AMH33" s="0"/>
      <c r="AMI33" s="0"/>
      <c r="AMJ33" s="0"/>
    </row>
    <row r="34" s="2" customFormat="true" ht="18.75" hidden="false" customHeight="true" outlineLevel="0" collapsed="false">
      <c r="A34" s="32" t="s">
        <v>59</v>
      </c>
      <c r="B34" s="33" t="s">
        <v>60</v>
      </c>
      <c r="C34" s="17" t="n">
        <f aca="false">C35+C36+C37+C38+C39</f>
        <v>366257.539</v>
      </c>
      <c r="D34" s="17" t="n">
        <f aca="false">D35+D36+D37+D38+D39</f>
        <v>237427.54</v>
      </c>
      <c r="E34" s="18" t="n">
        <f aca="false">D34/C34*100</f>
        <v>64.8252976985137</v>
      </c>
      <c r="AMH34" s="0"/>
      <c r="AMI34" s="0"/>
      <c r="AMJ34" s="0"/>
    </row>
    <row r="35" s="2" customFormat="true" ht="12.8" hidden="false" customHeight="false" outlineLevel="0" collapsed="false">
      <c r="A35" s="25" t="s">
        <v>61</v>
      </c>
      <c r="B35" s="24" t="s">
        <v>62</v>
      </c>
      <c r="C35" s="21" t="n">
        <v>138618.95</v>
      </c>
      <c r="D35" s="21" t="n">
        <v>100943.44</v>
      </c>
      <c r="E35" s="22" t="n">
        <f aca="false">D35/C35*100</f>
        <v>72.8208084103941</v>
      </c>
      <c r="AMH35" s="0"/>
      <c r="AMI35" s="0"/>
      <c r="AMJ35" s="0"/>
    </row>
    <row r="36" s="2" customFormat="true" ht="12.8" hidden="false" customHeight="false" outlineLevel="0" collapsed="false">
      <c r="A36" s="25" t="s">
        <v>63</v>
      </c>
      <c r="B36" s="24" t="s">
        <v>64</v>
      </c>
      <c r="C36" s="21" t="n">
        <v>125831.54</v>
      </c>
      <c r="D36" s="21" t="n">
        <v>88516.44</v>
      </c>
      <c r="E36" s="22" t="n">
        <f aca="false">D36/C36*100</f>
        <v>70.3451932639464</v>
      </c>
      <c r="H36" s="34"/>
      <c r="AMH36" s="0"/>
      <c r="AMI36" s="0"/>
      <c r="AMJ36" s="0"/>
    </row>
    <row r="37" s="2" customFormat="true" ht="12.8" hidden="false" customHeight="false" outlineLevel="0" collapsed="false">
      <c r="A37" s="25" t="s">
        <v>65</v>
      </c>
      <c r="B37" s="24" t="s">
        <v>66</v>
      </c>
      <c r="C37" s="21" t="n">
        <v>94584.83</v>
      </c>
      <c r="D37" s="21" t="n">
        <v>44146.23</v>
      </c>
      <c r="E37" s="22" t="n">
        <f aca="false">D37/C37*100</f>
        <v>46.6736896392371</v>
      </c>
      <c r="H37" s="34"/>
      <c r="AMH37" s="0"/>
      <c r="AMI37" s="0"/>
      <c r="AMJ37" s="0"/>
    </row>
    <row r="38" s="2" customFormat="true" ht="12.8" hidden="false" customHeight="false" outlineLevel="0" collapsed="false">
      <c r="A38" s="25" t="s">
        <v>67</v>
      </c>
      <c r="B38" s="24" t="s">
        <v>68</v>
      </c>
      <c r="C38" s="21" t="n">
        <v>6965.03</v>
      </c>
      <c r="D38" s="21" t="n">
        <v>3771.59</v>
      </c>
      <c r="E38" s="22" t="n">
        <f aca="false">D38/C38*100</f>
        <v>54.150376954586</v>
      </c>
      <c r="AMH38" s="0"/>
      <c r="AMI38" s="0"/>
      <c r="AMJ38" s="0"/>
    </row>
    <row r="39" s="2" customFormat="true" ht="12.8" hidden="false" customHeight="false" outlineLevel="0" collapsed="false">
      <c r="A39" s="25" t="s">
        <v>69</v>
      </c>
      <c r="B39" s="24" t="s">
        <v>70</v>
      </c>
      <c r="C39" s="21" t="n">
        <v>257.189</v>
      </c>
      <c r="D39" s="21" t="n">
        <v>49.84</v>
      </c>
      <c r="E39" s="22" t="n">
        <f aca="false">D39/C39*100</f>
        <v>19.378744814125</v>
      </c>
      <c r="AMH39" s="0"/>
      <c r="AMI39" s="0"/>
      <c r="AMJ39" s="0"/>
    </row>
    <row r="40" s="2" customFormat="true" ht="18.75" hidden="false" customHeight="true" outlineLevel="0" collapsed="false">
      <c r="A40" s="28" t="s">
        <v>71</v>
      </c>
      <c r="B40" s="33" t="s">
        <v>72</v>
      </c>
      <c r="C40" s="17" t="n">
        <f aca="false">C41</f>
        <v>24016</v>
      </c>
      <c r="D40" s="17" t="n">
        <f aca="false">D41</f>
        <v>18037</v>
      </c>
      <c r="E40" s="18" t="n">
        <f aca="false">D40/C40*100</f>
        <v>75.1040972684877</v>
      </c>
      <c r="AMH40" s="0"/>
      <c r="AMI40" s="0"/>
      <c r="AMJ40" s="0"/>
    </row>
    <row r="41" s="2" customFormat="true" ht="12.8" hidden="false" customHeight="false" outlineLevel="0" collapsed="false">
      <c r="A41" s="25" t="s">
        <v>73</v>
      </c>
      <c r="B41" s="24" t="s">
        <v>74</v>
      </c>
      <c r="C41" s="21" t="n">
        <v>24016</v>
      </c>
      <c r="D41" s="21" t="n">
        <v>18037</v>
      </c>
      <c r="E41" s="22" t="n">
        <f aca="false">D41/C41*100</f>
        <v>75.1040972684877</v>
      </c>
      <c r="AMH41" s="0"/>
      <c r="AMI41" s="0"/>
      <c r="AMJ41" s="0"/>
    </row>
    <row r="42" s="2" customFormat="true" ht="18.75" hidden="false" customHeight="true" outlineLevel="0" collapsed="false">
      <c r="A42" s="32" t="s">
        <v>75</v>
      </c>
      <c r="B42" s="33" t="s">
        <v>76</v>
      </c>
      <c r="C42" s="17" t="n">
        <f aca="false">C43</f>
        <v>1668.061</v>
      </c>
      <c r="D42" s="17" t="n">
        <f aca="false">D43</f>
        <v>1569.85</v>
      </c>
      <c r="E42" s="18" t="n">
        <f aca="false">D42/C42*100</f>
        <v>94.1122656785333</v>
      </c>
      <c r="AMH42" s="0"/>
      <c r="AMI42" s="0"/>
      <c r="AMJ42" s="0"/>
    </row>
    <row r="43" s="2" customFormat="true" ht="12.8" hidden="false" customHeight="false" outlineLevel="0" collapsed="false">
      <c r="A43" s="25" t="s">
        <v>77</v>
      </c>
      <c r="B43" s="35" t="s">
        <v>78</v>
      </c>
      <c r="C43" s="36" t="n">
        <v>1668.061</v>
      </c>
      <c r="D43" s="21" t="n">
        <v>1569.85</v>
      </c>
      <c r="E43" s="22" t="n">
        <f aca="false">D43/C43*100</f>
        <v>94.1122656785333</v>
      </c>
      <c r="AMH43" s="0"/>
      <c r="AMI43" s="0"/>
      <c r="AMJ43" s="0"/>
    </row>
    <row r="44" s="2" customFormat="true" ht="18" hidden="false" customHeight="true" outlineLevel="0" collapsed="false">
      <c r="A44" s="28" t="s">
        <v>79</v>
      </c>
      <c r="B44" s="33" t="s">
        <v>80</v>
      </c>
      <c r="C44" s="17" t="n">
        <f aca="false">C45+C46+C47</f>
        <v>20211.83</v>
      </c>
      <c r="D44" s="17" t="n">
        <f aca="false">D45+D46+D47</f>
        <v>12811.3</v>
      </c>
      <c r="E44" s="18" t="n">
        <f aca="false">D44/C44*100</f>
        <v>63.385156118966</v>
      </c>
      <c r="AMH44" s="0"/>
      <c r="AMI44" s="0"/>
      <c r="AMJ44" s="0"/>
    </row>
    <row r="45" s="2" customFormat="true" ht="12.8" hidden="false" customHeight="false" outlineLevel="0" collapsed="false">
      <c r="A45" s="25" t="s">
        <v>81</v>
      </c>
      <c r="B45" s="24" t="s">
        <v>82</v>
      </c>
      <c r="C45" s="21" t="n">
        <v>1908.2</v>
      </c>
      <c r="D45" s="21" t="n">
        <v>1116.33</v>
      </c>
      <c r="E45" s="22" t="n">
        <f aca="false">D45/C45*100</f>
        <v>58.5017293784719</v>
      </c>
      <c r="AMH45" s="0"/>
      <c r="AMI45" s="0"/>
      <c r="AMJ45" s="0"/>
    </row>
    <row r="46" s="2" customFormat="true" ht="12.8" hidden="false" customHeight="false" outlineLevel="0" collapsed="false">
      <c r="A46" s="25" t="s">
        <v>83</v>
      </c>
      <c r="B46" s="24" t="s">
        <v>84</v>
      </c>
      <c r="C46" s="21" t="n">
        <v>18003.63</v>
      </c>
      <c r="D46" s="21" t="n">
        <v>11661.72</v>
      </c>
      <c r="E46" s="22" t="n">
        <f aca="false">D46/C46*100</f>
        <v>64.7742705221114</v>
      </c>
      <c r="AMH46" s="0"/>
      <c r="AMI46" s="0"/>
      <c r="AMJ46" s="0"/>
    </row>
    <row r="47" s="2" customFormat="true" ht="12" hidden="false" customHeight="true" outlineLevel="0" collapsed="false">
      <c r="A47" s="25" t="s">
        <v>85</v>
      </c>
      <c r="B47" s="24" t="s">
        <v>86</v>
      </c>
      <c r="C47" s="21" t="n">
        <v>300</v>
      </c>
      <c r="D47" s="21" t="n">
        <v>33.25</v>
      </c>
      <c r="E47" s="22" t="n">
        <f aca="false">D47/C47*100</f>
        <v>11.0833333333333</v>
      </c>
      <c r="AMH47" s="0"/>
      <c r="AMI47" s="0"/>
      <c r="AMJ47" s="0"/>
    </row>
    <row r="48" s="2" customFormat="true" ht="19.5" hidden="false" customHeight="true" outlineLevel="0" collapsed="false">
      <c r="A48" s="28" t="s">
        <v>87</v>
      </c>
      <c r="B48" s="33" t="s">
        <v>88</v>
      </c>
      <c r="C48" s="17" t="n">
        <f aca="false">C49</f>
        <v>1112.55</v>
      </c>
      <c r="D48" s="17" t="n">
        <f aca="false">D49</f>
        <v>1112.55</v>
      </c>
      <c r="E48" s="18" t="n">
        <f aca="false">D48/C48*100</f>
        <v>100</v>
      </c>
      <c r="AMH48" s="0"/>
      <c r="AMI48" s="0"/>
      <c r="AMJ48" s="0"/>
    </row>
    <row r="49" s="2" customFormat="true" ht="12.8" hidden="false" customHeight="false" outlineLevel="0" collapsed="false">
      <c r="A49" s="25" t="s">
        <v>89</v>
      </c>
      <c r="B49" s="24" t="s">
        <v>90</v>
      </c>
      <c r="C49" s="21" t="n">
        <v>1112.55</v>
      </c>
      <c r="D49" s="21" t="n">
        <v>1112.55</v>
      </c>
      <c r="E49" s="22" t="n">
        <f aca="false">D49/C49*100</f>
        <v>100</v>
      </c>
      <c r="AMH49" s="0"/>
      <c r="AMI49" s="0"/>
      <c r="AMJ49" s="0"/>
    </row>
    <row r="50" s="2" customFormat="true" ht="12.8" hidden="false" customHeight="false" outlineLevel="0" collapsed="false">
      <c r="A50" s="28" t="s">
        <v>91</v>
      </c>
      <c r="B50" s="33" t="s">
        <v>92</v>
      </c>
      <c r="C50" s="17" t="n">
        <f aca="false">C51</f>
        <v>1499.118</v>
      </c>
      <c r="D50" s="17" t="n">
        <f aca="false">D51</f>
        <v>708.67</v>
      </c>
      <c r="E50" s="18" t="n">
        <f aca="false">D50/C50*100</f>
        <v>47.2724628748371</v>
      </c>
      <c r="AMH50" s="0"/>
      <c r="AMI50" s="0"/>
      <c r="AMJ50" s="0"/>
    </row>
    <row r="51" s="2" customFormat="true" ht="12.8" hidden="false" customHeight="false" outlineLevel="0" collapsed="false">
      <c r="A51" s="25" t="s">
        <v>93</v>
      </c>
      <c r="B51" s="24" t="s">
        <v>94</v>
      </c>
      <c r="C51" s="21" t="n">
        <v>1499.118</v>
      </c>
      <c r="D51" s="21" t="n">
        <v>708.67</v>
      </c>
      <c r="E51" s="22" t="n">
        <f aca="false">D51/C51*100</f>
        <v>47.2724628748371</v>
      </c>
      <c r="AMH51" s="0"/>
      <c r="AMI51" s="0"/>
      <c r="AMJ51" s="0"/>
    </row>
    <row r="52" s="2" customFormat="true" ht="18" hidden="false" customHeight="true" outlineLevel="0" collapsed="false">
      <c r="A52" s="32" t="s">
        <v>95</v>
      </c>
      <c r="B52" s="33"/>
      <c r="C52" s="17" t="n">
        <f aca="false">C9+C18+C20+C24+C29+C34+C40+C42+C44+C48+C50</f>
        <v>644830.966</v>
      </c>
      <c r="D52" s="17" t="n">
        <f aca="false">D9+D18+D20+D24+D29+D34+D40+D42+D44+D48+D50+0.01</f>
        <v>325222.08</v>
      </c>
      <c r="E52" s="18" t="n">
        <f aca="false">D52/C52*100</f>
        <v>50.4352453818106</v>
      </c>
      <c r="AMH52" s="0"/>
      <c r="AMI52" s="0"/>
      <c r="AMJ52" s="0"/>
    </row>
    <row r="53" customFormat="false" ht="4.5" hidden="false" customHeight="true" outlineLevel="0" collapsed="false">
      <c r="A53" s="37"/>
      <c r="B53" s="38"/>
      <c r="C53" s="39"/>
      <c r="D53" s="39"/>
      <c r="E53" s="40"/>
    </row>
    <row r="54" s="41" customFormat="true" ht="15" hidden="false" customHeight="false" outlineLevel="0" collapsed="false">
      <c r="C54" s="42"/>
      <c r="D54" s="42"/>
      <c r="E54" s="42"/>
      <c r="AMH54" s="0"/>
      <c r="AMI54" s="0"/>
      <c r="AMJ54" s="0"/>
    </row>
  </sheetData>
  <mergeCells count="4">
    <mergeCell ref="B1:E1"/>
    <mergeCell ref="A2:E2"/>
    <mergeCell ref="A3:D3"/>
    <mergeCell ref="A4:D4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2021-08-25T08:22:51Z</dcterms:created>
  <dc:creator>User</dc:creator>
  <dc:description/>
  <dc:language>ru-RU</dc:language>
  <cp:lastModifiedBy/>
  <dcterms:modified xsi:type="dcterms:W3CDTF">2021-08-25T15:12:25Z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