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'Лист1'!$A$1:$O$249</definedName>
  </definedNames>
  <calcPr fullCalcOnLoad="1"/>
</workbook>
</file>

<file path=xl/sharedStrings.xml><?xml version="1.0" encoding="utf-8"?>
<sst xmlns="http://schemas.openxmlformats.org/spreadsheetml/2006/main" count="302" uniqueCount="117">
  <si>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</si>
  <si>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</si>
  <si>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</si>
  <si>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</si>
  <si>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</si>
  <si>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</si>
  <si>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</si>
  <si>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</si>
  <si>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</si>
  <si>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</si>
  <si>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</si>
  <si>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</si>
  <si>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</si>
  <si>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</si>
  <si>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</si>
  <si>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</si>
  <si>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</si>
  <si>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</si>
  <si>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</si>
  <si>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</si>
  <si>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</si>
  <si>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</si>
  <si>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</si>
  <si>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</si>
  <si>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</si>
  <si>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</si>
  <si>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</si>
  <si>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</si>
  <si>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</si>
  <si>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</si>
  <si>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</si>
  <si>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</si>
  <si>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</si>
  <si>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</si>
  <si>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</si>
  <si>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</si>
  <si>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</si>
  <si>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</si>
  <si>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</si>
  <si>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</si>
  <si>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</si>
  <si>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</si>
  <si>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</si>
  <si>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</si>
  <si>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</si>
  <si>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</si>
  <si>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</si>
  <si>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</si>
  <si>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</si>
  <si>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</si>
  <si>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</si>
  <si>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</si>
  <si>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</si>
  <si>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</si>
  <si>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</si>
  <si>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</si>
  <si>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</si>
  <si>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</si>
  <si>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</si>
  <si>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</si>
  <si>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</si>
  <si>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</si>
  <si>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</si>
  <si>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</si>
  <si>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</si>
  <si>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</si>
  <si>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</si>
  <si>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</si>
  <si>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</si>
  <si>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</si>
  <si>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</si>
  <si>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</si>
  <si>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</si>
  <si>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</si>
  <si>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</si>
  <si>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</si>
  <si>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</si>
  <si>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</si>
  <si>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</si>
  <si>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</si>
  <si>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</si>
  <si>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</si>
  <si>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t>П.31</t>
  </si>
  <si>
    <t>П 33</t>
  </si>
  <si>
    <t>П.37</t>
  </si>
  <si>
    <t>П.39</t>
  </si>
  <si>
    <t>П.4 1</t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</si>
  <si>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</si>
  <si>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t>Задача 1. Усиление информационно-пропагандистской деятельности, направленной на противодействие терроризму</t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</si>
  <si>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</si>
  <si>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</si>
  <si>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</si>
  <si>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</si>
  <si>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</si>
  <si>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</si>
  <si>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2021 год</t>
  </si>
  <si>
    <t>2022 год</t>
  </si>
  <si>
    <t>2023 год</t>
  </si>
  <si>
    <t>2024 год</t>
  </si>
  <si>
    <t>"БЕЗОПАСНЫЙ ГОРОД 2016-2024 "</t>
  </si>
  <si>
    <r>
      <t>ВСЕГО по подпрограмме 1. «</t>
    </r>
    <r>
      <rPr>
        <b/>
        <sz val="14"/>
        <rFont val="Liberation Serif"/>
        <family val="1"/>
      </rPr>
      <t>Развитие гражданской обороны»</t>
    </r>
    <r>
      <rPr>
        <b/>
        <sz val="14"/>
        <color indexed="8"/>
        <rFont val="Liberation Serif"/>
        <family val="1"/>
      </rPr>
      <t xml:space="preserve">, в том числе: </t>
    </r>
  </si>
  <si>
    <r>
      <t xml:space="preserve"> </t>
    </r>
    <r>
      <rPr>
        <sz val="12"/>
        <rFont val="Liberation Serif"/>
        <family val="1"/>
      </rPr>
      <t>Цель 1: Создание условий для развития гражданской обороны и обеспечения безопасности населения.</t>
    </r>
  </si>
  <si>
    <r>
      <t>ВСЕГО по подпрограмме 2. «</t>
    </r>
    <r>
      <rPr>
        <b/>
        <sz val="14"/>
        <rFont val="Liberation Serif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Liberation Serif"/>
        <family val="1"/>
      </rPr>
      <t xml:space="preserve">                                                                     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</si>
  <si>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Создание эффективной системы обеспечения природно-техногенной безопасности населения.</t>
    </r>
  </si>
  <si>
    <r>
      <t>ВСЕГО по подпрограмме 3. «</t>
    </r>
    <r>
      <rPr>
        <b/>
        <sz val="14"/>
        <rFont val="Liberation Serif"/>
        <family val="1"/>
      </rPr>
      <t>Обеспечение пожарной безопасности», в том числе:</t>
    </r>
    <r>
      <rPr>
        <b/>
        <sz val="14"/>
        <color indexed="8"/>
        <rFont val="Liberation Serif"/>
        <family val="1"/>
      </rPr>
      <t xml:space="preserve">  </t>
    </r>
  </si>
  <si>
    <r>
      <t xml:space="preserve"> </t>
    </r>
    <r>
      <rPr>
        <sz val="12"/>
        <rFont val="Liberation Serif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Liberation Serif"/>
        <family val="1"/>
      </rPr>
      <t>.</t>
    </r>
  </si>
  <si>
    <r>
      <t xml:space="preserve">Задача 1. </t>
    </r>
    <r>
      <rPr>
        <sz val="12"/>
        <color indexed="8"/>
        <rFont val="Liberation Serif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</si>
  <si>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r>
      <t xml:space="preserve">Задача 2. </t>
    </r>
    <r>
      <rPr>
        <sz val="12"/>
        <color indexed="8"/>
        <rFont val="Liberation Serif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</si>
  <si>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r>
      <t xml:space="preserve"> </t>
    </r>
    <r>
      <rPr>
        <sz val="12"/>
        <rFont val="Liberation Serif"/>
        <family val="1"/>
      </rPr>
      <t>Цель 1: Ф</t>
    </r>
    <r>
      <rPr>
        <sz val="12"/>
        <color indexed="8"/>
        <rFont val="Liberation Serif"/>
        <family val="1"/>
      </rPr>
      <t xml:space="preserve">ормирование эффективной  системы профилактики правонарушений </t>
    </r>
  </si>
  <si>
    <r>
      <t xml:space="preserve"> </t>
    </r>
    <r>
      <rPr>
        <sz val="12"/>
        <rFont val="Liberation Serif"/>
        <family val="1"/>
      </rPr>
      <t>Цель 1: С</t>
    </r>
    <r>
      <rPr>
        <sz val="12"/>
        <color indexed="8"/>
        <rFont val="Liberation Serif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</si>
  <si>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Liberation Serif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</si>
  <si>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</si>
  <si>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Liberation Serif"/>
        <family val="1"/>
      </rPr>
      <t>.</t>
    </r>
  </si>
  <si>
    <t>Приложение №2</t>
  </si>
  <si>
    <t xml:space="preserve">                                          </t>
  </si>
  <si>
    <t>к муниципальной программе  "Безопасный город 2016 -2024"</t>
  </si>
  <si>
    <t>Номер строк и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</si>
</sst>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sz val="14"/>
      <color rgb="FF00000A"/>
      <name val="Liberation Serif"/>
      <family val="1"/>
    </font>
    <font>
      <b/>
      <sz val="14"/>
      <color rgb="FF00000A"/>
      <name val="Liberation Serif"/>
      <family val="1"/>
    </font>
    <font>
      <sz val="12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72" fontId="44" fillId="0" borderId="0" xfId="0" applyNumberFormat="1" applyFont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2" fontId="49" fillId="0" borderId="0" xfId="0" applyNumberFormat="1" applyFont="1" applyFill="1" applyAlignment="1">
      <alignment horizontal="center"/>
    </xf>
    <xf numFmtId="172" fontId="46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horizontal="center" vertical="center" wrapText="1"/>
    </xf>
    <xf numFmtId="0" fontId="45" fillId="5" borderId="0" xfId="0" applyFont="1" applyFill="1" applyAlignment="1">
      <alignment horizontal="right" vertical="center"/>
    </xf>
    <xf numFmtId="0" fontId="45" fillId="5" borderId="0" xfId="0" applyFont="1" applyFill="1" applyAlignment="1">
      <alignment horizontal="center" vertical="center"/>
    </xf>
    <xf numFmtId="0" fontId="44" fillId="5" borderId="0" xfId="0" applyFont="1" applyFill="1" applyAlignment="1">
      <alignment horizontal="center"/>
    </xf>
    <xf numFmtId="0" fontId="44" fillId="5" borderId="0" xfId="0" applyFont="1" applyFill="1" applyAlignment="1">
      <alignment/>
    </xf>
    <xf numFmtId="0" fontId="46" fillId="5" borderId="12" xfId="0" applyFont="1" applyFill="1" applyBorder="1" applyAlignment="1">
      <alignment horizontal="center" vertical="center" wrapText="1"/>
    </xf>
    <xf numFmtId="174" fontId="46" fillId="5" borderId="13" xfId="0" applyNumberFormat="1" applyFont="1" applyFill="1" applyBorder="1" applyAlignment="1">
      <alignment horizontal="center" vertical="center" wrapText="1"/>
    </xf>
    <xf numFmtId="174" fontId="46" fillId="5" borderId="10" xfId="0" applyNumberFormat="1" applyFont="1" applyFill="1" applyBorder="1" applyAlignment="1">
      <alignment horizontal="center" vertical="center" wrapText="1"/>
    </xf>
    <xf numFmtId="172" fontId="46" fillId="5" borderId="10" xfId="0" applyNumberFormat="1" applyFont="1" applyFill="1" applyBorder="1" applyAlignment="1">
      <alignment horizontal="center" vertical="center" wrapText="1"/>
    </xf>
    <xf numFmtId="172" fontId="46" fillId="5" borderId="12" xfId="0" applyNumberFormat="1" applyFont="1" applyFill="1" applyBorder="1" applyAlignment="1">
      <alignment horizontal="center" vertical="center" wrapText="1"/>
    </xf>
    <xf numFmtId="174" fontId="46" fillId="5" borderId="12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5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5" borderId="10" xfId="0" applyNumberFormat="1" applyFont="1" applyFill="1" applyBorder="1" applyAlignment="1">
      <alignment horizontal="center" vertical="center" wrapText="1"/>
    </xf>
    <xf numFmtId="172" fontId="46" fillId="0" borderId="13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46" fillId="0" borderId="18" xfId="0" applyNumberFormat="1" applyFont="1" applyFill="1" applyBorder="1" applyAlignment="1">
      <alignment horizontal="center" vertical="center" wrapText="1"/>
    </xf>
    <xf numFmtId="172" fontId="46" fillId="5" borderId="13" xfId="0" applyNumberFormat="1" applyFont="1" applyFill="1" applyBorder="1" applyAlignment="1">
      <alignment horizontal="center" vertical="center" wrapText="1"/>
    </xf>
    <xf numFmtId="172" fontId="46" fillId="5" borderId="11" xfId="0" applyNumberFormat="1" applyFont="1" applyFill="1" applyBorder="1" applyAlignment="1">
      <alignment horizontal="center" vertical="center" wrapText="1"/>
    </xf>
    <xf numFmtId="172" fontId="46" fillId="5" borderId="18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6104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1"/>
  <sheetViews>
    <sheetView tabSelected="1" zoomScale="85" zoomScaleNormal="85" zoomScalePageLayoutView="90" workbookViewId="0" topLeftCell="A1">
      <selection activeCell="K18" sqref="K18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0.57421875" style="0" customWidth="1"/>
    <col min="10" max="10" width="10.57421875" style="32" customWidth="1"/>
    <col min="11" max="11" width="11.28125" style="51" customWidth="1"/>
    <col min="12" max="13" width="10.57421875" style="0" customWidth="1"/>
    <col min="15" max="15" width="9.57421875" style="0" customWidth="1"/>
  </cols>
  <sheetData>
    <row r="1" spans="1:27" ht="15">
      <c r="A1" s="4"/>
      <c r="B1" s="4"/>
      <c r="C1" s="4"/>
      <c r="D1" s="4"/>
      <c r="E1" s="4"/>
      <c r="F1" s="4"/>
      <c r="G1" s="4"/>
      <c r="H1" s="4"/>
      <c r="I1" s="4"/>
      <c r="J1" s="37"/>
      <c r="K1" s="41"/>
      <c r="L1" s="92" t="s">
        <v>113</v>
      </c>
      <c r="M1" s="92"/>
      <c r="N1" s="92"/>
      <c r="O1" s="9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3.75" customHeight="1">
      <c r="A2" s="4"/>
      <c r="B2" s="4"/>
      <c r="C2" s="4"/>
      <c r="D2" s="4"/>
      <c r="E2" s="4"/>
      <c r="F2" s="4"/>
      <c r="G2" s="4"/>
      <c r="H2" s="5"/>
      <c r="I2" s="5"/>
      <c r="J2" s="36"/>
      <c r="K2" s="42"/>
      <c r="L2" s="91" t="s">
        <v>115</v>
      </c>
      <c r="M2" s="91"/>
      <c r="N2" s="91"/>
      <c r="O2" s="9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4"/>
      <c r="B3" s="4"/>
      <c r="C3" s="4"/>
      <c r="D3" s="4"/>
      <c r="E3" s="4"/>
      <c r="F3" s="4"/>
      <c r="G3" s="4"/>
      <c r="H3" s="5"/>
      <c r="I3" s="5"/>
      <c r="J3" s="36"/>
      <c r="K3" s="42"/>
      <c r="L3" s="5" t="s">
        <v>114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5"/>
      <c r="B4" s="3"/>
      <c r="C4" s="3"/>
      <c r="D4" s="3"/>
      <c r="E4" s="3"/>
      <c r="F4" s="3"/>
      <c r="G4" s="3"/>
      <c r="H4" s="9"/>
      <c r="I4" s="9"/>
      <c r="J4" s="30"/>
      <c r="K4" s="43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63" t="s">
        <v>99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44"/>
      <c r="L8" s="13"/>
      <c r="M8" s="13"/>
      <c r="N8" s="13"/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58" t="s">
        <v>47</v>
      </c>
      <c r="B9" s="58" t="s">
        <v>48</v>
      </c>
      <c r="C9" s="58" t="s">
        <v>49</v>
      </c>
      <c r="D9" s="83" t="s">
        <v>50</v>
      </c>
      <c r="E9" s="89"/>
      <c r="F9" s="89"/>
      <c r="G9" s="89"/>
      <c r="H9" s="89"/>
      <c r="I9" s="89"/>
      <c r="J9" s="89"/>
      <c r="K9" s="89"/>
      <c r="L9" s="89"/>
      <c r="M9" s="84"/>
      <c r="N9" s="83" t="s">
        <v>116</v>
      </c>
      <c r="O9" s="8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25" customHeight="1">
      <c r="A10" s="59"/>
      <c r="B10" s="59"/>
      <c r="C10" s="59"/>
      <c r="D10" s="85"/>
      <c r="E10" s="90"/>
      <c r="F10" s="90"/>
      <c r="G10" s="90"/>
      <c r="H10" s="90"/>
      <c r="I10" s="90"/>
      <c r="J10" s="90"/>
      <c r="K10" s="90"/>
      <c r="L10" s="90"/>
      <c r="M10" s="86"/>
      <c r="N10" s="85"/>
      <c r="O10" s="8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59"/>
      <c r="B11" s="59"/>
      <c r="C11" s="59"/>
      <c r="D11" s="85"/>
      <c r="E11" s="90"/>
      <c r="F11" s="90"/>
      <c r="G11" s="90"/>
      <c r="H11" s="90"/>
      <c r="I11" s="90"/>
      <c r="J11" s="90"/>
      <c r="K11" s="90"/>
      <c r="L11" s="90"/>
      <c r="M11" s="86"/>
      <c r="N11" s="85"/>
      <c r="O11" s="8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59"/>
      <c r="B12" s="59"/>
      <c r="C12" s="59"/>
      <c r="D12" s="85"/>
      <c r="E12" s="90"/>
      <c r="F12" s="90"/>
      <c r="G12" s="90"/>
      <c r="H12" s="90"/>
      <c r="I12" s="90"/>
      <c r="J12" s="90"/>
      <c r="K12" s="90"/>
      <c r="L12" s="90"/>
      <c r="M12" s="86"/>
      <c r="N12" s="85"/>
      <c r="O12" s="8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59"/>
      <c r="B13" s="59"/>
      <c r="C13" s="59"/>
      <c r="D13" s="85"/>
      <c r="E13" s="90"/>
      <c r="F13" s="90"/>
      <c r="G13" s="90"/>
      <c r="H13" s="90"/>
      <c r="I13" s="90"/>
      <c r="J13" s="90"/>
      <c r="K13" s="90"/>
      <c r="L13" s="90"/>
      <c r="M13" s="86"/>
      <c r="N13" s="85"/>
      <c r="O13" s="8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.5" customHeight="1">
      <c r="A14" s="59"/>
      <c r="B14" s="59"/>
      <c r="C14" s="59"/>
      <c r="D14" s="85"/>
      <c r="E14" s="90"/>
      <c r="F14" s="90"/>
      <c r="G14" s="90"/>
      <c r="H14" s="90"/>
      <c r="I14" s="90"/>
      <c r="J14" s="90"/>
      <c r="K14" s="90"/>
      <c r="L14" s="90"/>
      <c r="M14" s="86"/>
      <c r="N14" s="85"/>
      <c r="O14" s="8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59"/>
      <c r="B15" s="59"/>
      <c r="C15" s="59"/>
      <c r="D15" s="58" t="s">
        <v>51</v>
      </c>
      <c r="E15" s="58" t="s">
        <v>52</v>
      </c>
      <c r="F15" s="58" t="s">
        <v>53</v>
      </c>
      <c r="G15" s="58" t="s">
        <v>54</v>
      </c>
      <c r="H15" s="58" t="s">
        <v>55</v>
      </c>
      <c r="I15" s="58" t="s">
        <v>56</v>
      </c>
      <c r="J15" s="62" t="s">
        <v>95</v>
      </c>
      <c r="K15" s="93" t="s">
        <v>96</v>
      </c>
      <c r="L15" s="58" t="s">
        <v>97</v>
      </c>
      <c r="M15" s="58" t="s">
        <v>98</v>
      </c>
      <c r="N15" s="85"/>
      <c r="O15" s="8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8.25" customHeight="1">
      <c r="A16" s="60"/>
      <c r="B16" s="60"/>
      <c r="C16" s="60"/>
      <c r="D16" s="60"/>
      <c r="E16" s="60"/>
      <c r="F16" s="60"/>
      <c r="G16" s="60"/>
      <c r="H16" s="60"/>
      <c r="I16" s="95"/>
      <c r="J16" s="62"/>
      <c r="K16" s="94"/>
      <c r="L16" s="60"/>
      <c r="M16" s="60"/>
      <c r="N16" s="87"/>
      <c r="O16" s="8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33"/>
      <c r="K17" s="45"/>
      <c r="L17" s="15"/>
      <c r="M17" s="15"/>
      <c r="N17" s="56">
        <v>10</v>
      </c>
      <c r="O17" s="5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54" customHeight="1">
      <c r="A18" s="16">
        <v>1</v>
      </c>
      <c r="B18" s="17" t="s">
        <v>58</v>
      </c>
      <c r="C18" s="16"/>
      <c r="D18" s="40">
        <f>SUM(D19:D22)</f>
        <v>61366.86901</v>
      </c>
      <c r="E18" s="40">
        <f aca="true" t="shared" si="0" ref="E18:K18">SUM(E19:E22)</f>
        <v>7439.7</v>
      </c>
      <c r="F18" s="40">
        <f t="shared" si="0"/>
        <v>6258.7</v>
      </c>
      <c r="G18" s="40">
        <f t="shared" si="0"/>
        <v>6181.1</v>
      </c>
      <c r="H18" s="40">
        <f t="shared" si="0"/>
        <v>7058</v>
      </c>
      <c r="I18" s="40">
        <f t="shared" si="0"/>
        <v>7327.368</v>
      </c>
      <c r="J18" s="40">
        <f t="shared" si="0"/>
        <v>6317.996</v>
      </c>
      <c r="K18" s="46">
        <f t="shared" si="0"/>
        <v>7035.16201</v>
      </c>
      <c r="L18" s="40">
        <f>SUM(L19:L22)</f>
        <v>6742.301</v>
      </c>
      <c r="M18" s="40">
        <f>SUM(M19:M22)</f>
        <v>7006.532</v>
      </c>
      <c r="N18" s="18"/>
      <c r="O18" s="19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">
      <c r="A19" s="14"/>
      <c r="B19" s="20" t="s">
        <v>2</v>
      </c>
      <c r="C19" s="20"/>
      <c r="D19" s="38">
        <f>SUM(D24+D29+D34)</f>
        <v>0</v>
      </c>
      <c r="E19" s="38">
        <f aca="true" t="shared" si="1" ref="E19:M19">SUM(E24+E29+E34)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47">
        <f t="shared" si="1"/>
        <v>0</v>
      </c>
      <c r="L19" s="38">
        <f t="shared" si="1"/>
        <v>0</v>
      </c>
      <c r="M19" s="38">
        <f t="shared" si="1"/>
        <v>0</v>
      </c>
      <c r="N19" s="54"/>
      <c r="O19" s="54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14"/>
      <c r="B20" s="20" t="s">
        <v>3</v>
      </c>
      <c r="C20" s="20"/>
      <c r="D20" s="38">
        <f>SUM(D25+D30+D35)</f>
        <v>0</v>
      </c>
      <c r="E20" s="38">
        <f aca="true" t="shared" si="2" ref="D20:M22">SUM(E25+E30+E35)</f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47">
        <f t="shared" si="2"/>
        <v>0</v>
      </c>
      <c r="L20" s="38">
        <f t="shared" si="2"/>
        <v>0</v>
      </c>
      <c r="M20" s="38">
        <f t="shared" si="2"/>
        <v>0</v>
      </c>
      <c r="N20" s="54"/>
      <c r="O20" s="54"/>
      <c r="P20" s="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14"/>
      <c r="B21" s="20" t="s">
        <v>4</v>
      </c>
      <c r="C21" s="20"/>
      <c r="D21" s="38">
        <f>SUM(D26+D31+D36)</f>
        <v>61366.86901</v>
      </c>
      <c r="E21" s="38">
        <f t="shared" si="2"/>
        <v>7439.7</v>
      </c>
      <c r="F21" s="38">
        <f t="shared" si="2"/>
        <v>6258.7</v>
      </c>
      <c r="G21" s="38">
        <f t="shared" si="2"/>
        <v>6181.1</v>
      </c>
      <c r="H21" s="38">
        <v>7058</v>
      </c>
      <c r="I21" s="38">
        <f>SUM(I26+I31+I36)</f>
        <v>7327.368</v>
      </c>
      <c r="J21" s="38">
        <f>SUM(J26+J31+J36)</f>
        <v>6317.996</v>
      </c>
      <c r="K21" s="47">
        <f t="shared" si="2"/>
        <v>7035.16201</v>
      </c>
      <c r="L21" s="38">
        <f t="shared" si="2"/>
        <v>6742.301</v>
      </c>
      <c r="M21" s="38">
        <f t="shared" si="2"/>
        <v>7006.532</v>
      </c>
      <c r="N21" s="54"/>
      <c r="O21" s="54"/>
      <c r="P21" s="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14"/>
      <c r="B22" s="20" t="s">
        <v>5</v>
      </c>
      <c r="C22" s="20"/>
      <c r="D22" s="38">
        <f t="shared" si="2"/>
        <v>0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0</v>
      </c>
      <c r="J22" s="38">
        <f t="shared" si="2"/>
        <v>0</v>
      </c>
      <c r="K22" s="47">
        <f t="shared" si="2"/>
        <v>0</v>
      </c>
      <c r="L22" s="38">
        <f t="shared" si="2"/>
        <v>0</v>
      </c>
      <c r="M22" s="38">
        <f t="shared" si="2"/>
        <v>0</v>
      </c>
      <c r="N22" s="54"/>
      <c r="O22" s="54"/>
      <c r="P22" s="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5">
      <c r="A23" s="14">
        <v>1.1</v>
      </c>
      <c r="B23" s="20" t="s">
        <v>6</v>
      </c>
      <c r="C23" s="20"/>
      <c r="D23" s="38">
        <f>SUM(D24:D27)</f>
        <v>0</v>
      </c>
      <c r="E23" s="38">
        <f aca="true" t="shared" si="3" ref="E23:M23">SUM(E24:E27)</f>
        <v>0</v>
      </c>
      <c r="F23" s="38">
        <f t="shared" si="3"/>
        <v>0</v>
      </c>
      <c r="G23" s="38">
        <f t="shared" si="3"/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47">
        <f t="shared" si="3"/>
        <v>0</v>
      </c>
      <c r="L23" s="38">
        <f t="shared" si="3"/>
        <v>0</v>
      </c>
      <c r="M23" s="38">
        <f t="shared" si="3"/>
        <v>0</v>
      </c>
      <c r="N23" s="54"/>
      <c r="O23" s="54"/>
      <c r="P23" s="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14"/>
      <c r="B24" s="20" t="s">
        <v>2</v>
      </c>
      <c r="C24" s="20"/>
      <c r="D24" s="38">
        <f aca="true" t="shared" si="4" ref="D24:M27">SUM(D44+D71+D111+D147+D182+D217)</f>
        <v>0</v>
      </c>
      <c r="E24" s="38">
        <f t="shared" si="4"/>
        <v>0</v>
      </c>
      <c r="F24" s="38">
        <f t="shared" si="4"/>
        <v>0</v>
      </c>
      <c r="G24" s="38">
        <f t="shared" si="4"/>
        <v>0</v>
      </c>
      <c r="H24" s="38">
        <f t="shared" si="4"/>
        <v>0</v>
      </c>
      <c r="I24" s="38">
        <f t="shared" si="4"/>
        <v>0</v>
      </c>
      <c r="J24" s="38">
        <f t="shared" si="4"/>
        <v>0</v>
      </c>
      <c r="K24" s="47">
        <f t="shared" si="4"/>
        <v>0</v>
      </c>
      <c r="L24" s="38">
        <f t="shared" si="4"/>
        <v>0</v>
      </c>
      <c r="M24" s="38">
        <f t="shared" si="4"/>
        <v>0</v>
      </c>
      <c r="N24" s="54"/>
      <c r="O24" s="54"/>
      <c r="P24" s="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14"/>
      <c r="B25" s="20" t="s">
        <v>3</v>
      </c>
      <c r="C25" s="20"/>
      <c r="D25" s="38">
        <f t="shared" si="4"/>
        <v>0</v>
      </c>
      <c r="E25" s="38">
        <f t="shared" si="4"/>
        <v>0</v>
      </c>
      <c r="F25" s="38">
        <f t="shared" si="4"/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47">
        <f t="shared" si="4"/>
        <v>0</v>
      </c>
      <c r="L25" s="38">
        <f t="shared" si="4"/>
        <v>0</v>
      </c>
      <c r="M25" s="38">
        <f t="shared" si="4"/>
        <v>0</v>
      </c>
      <c r="N25" s="54"/>
      <c r="O25" s="54"/>
      <c r="P25" s="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14"/>
      <c r="B26" s="20" t="s">
        <v>4</v>
      </c>
      <c r="C26" s="20"/>
      <c r="D26" s="38">
        <f t="shared" si="4"/>
        <v>0</v>
      </c>
      <c r="E26" s="38">
        <f t="shared" si="4"/>
        <v>0</v>
      </c>
      <c r="F26" s="38">
        <f t="shared" si="4"/>
        <v>0</v>
      </c>
      <c r="G26" s="38">
        <f t="shared" si="4"/>
        <v>0</v>
      </c>
      <c r="H26" s="38">
        <f t="shared" si="4"/>
        <v>0</v>
      </c>
      <c r="I26" s="38">
        <f t="shared" si="4"/>
        <v>0</v>
      </c>
      <c r="J26" s="38">
        <f t="shared" si="4"/>
        <v>0</v>
      </c>
      <c r="K26" s="47">
        <f t="shared" si="4"/>
        <v>0</v>
      </c>
      <c r="L26" s="38">
        <f t="shared" si="4"/>
        <v>0</v>
      </c>
      <c r="M26" s="38">
        <f t="shared" si="4"/>
        <v>0</v>
      </c>
      <c r="N26" s="54"/>
      <c r="O26" s="54"/>
      <c r="P26" s="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14"/>
      <c r="B27" s="20" t="s">
        <v>5</v>
      </c>
      <c r="C27" s="20"/>
      <c r="D27" s="38">
        <f t="shared" si="4"/>
        <v>0</v>
      </c>
      <c r="E27" s="38">
        <f t="shared" si="4"/>
        <v>0</v>
      </c>
      <c r="F27" s="38">
        <f t="shared" si="4"/>
        <v>0</v>
      </c>
      <c r="G27" s="38">
        <f t="shared" si="4"/>
        <v>0</v>
      </c>
      <c r="H27" s="38">
        <f t="shared" si="4"/>
        <v>0</v>
      </c>
      <c r="I27" s="38">
        <f t="shared" si="4"/>
        <v>0</v>
      </c>
      <c r="J27" s="38">
        <f t="shared" si="4"/>
        <v>0</v>
      </c>
      <c r="K27" s="47">
        <f t="shared" si="4"/>
        <v>0</v>
      </c>
      <c r="L27" s="38">
        <f t="shared" si="4"/>
        <v>0</v>
      </c>
      <c r="M27" s="38">
        <f t="shared" si="4"/>
        <v>0</v>
      </c>
      <c r="N27" s="54"/>
      <c r="O27" s="54"/>
      <c r="P27" s="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0">
      <c r="A28" s="14">
        <v>1.2</v>
      </c>
      <c r="B28" s="20" t="s">
        <v>7</v>
      </c>
      <c r="C28" s="20"/>
      <c r="D28" s="38">
        <f>SUM(D29:D32)</f>
        <v>0</v>
      </c>
      <c r="E28" s="38">
        <f aca="true" t="shared" si="5" ref="E28:M28">SUM(E29:E32)</f>
        <v>0</v>
      </c>
      <c r="F28" s="38">
        <f t="shared" si="5"/>
        <v>0</v>
      </c>
      <c r="G28" s="38">
        <f t="shared" si="5"/>
        <v>0</v>
      </c>
      <c r="H28" s="38">
        <f t="shared" si="5"/>
        <v>0</v>
      </c>
      <c r="I28" s="38">
        <f t="shared" si="5"/>
        <v>0</v>
      </c>
      <c r="J28" s="38">
        <f t="shared" si="5"/>
        <v>0</v>
      </c>
      <c r="K28" s="47">
        <f t="shared" si="5"/>
        <v>0</v>
      </c>
      <c r="L28" s="38">
        <f t="shared" si="5"/>
        <v>0</v>
      </c>
      <c r="M28" s="38">
        <f t="shared" si="5"/>
        <v>0</v>
      </c>
      <c r="N28" s="54"/>
      <c r="O28" s="54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14"/>
      <c r="B29" s="20" t="s">
        <v>2</v>
      </c>
      <c r="C29" s="20"/>
      <c r="D29" s="38">
        <f aca="true" t="shared" si="6" ref="D29:I29">SUM(D49+D76+D116+D152+D187+D222)</f>
        <v>0</v>
      </c>
      <c r="E29" s="38">
        <f t="shared" si="6"/>
        <v>0</v>
      </c>
      <c r="F29" s="38">
        <f t="shared" si="6"/>
        <v>0</v>
      </c>
      <c r="G29" s="38">
        <f t="shared" si="6"/>
        <v>0</v>
      </c>
      <c r="H29" s="38">
        <f t="shared" si="6"/>
        <v>0</v>
      </c>
      <c r="I29" s="38">
        <f t="shared" si="6"/>
        <v>0</v>
      </c>
      <c r="J29" s="38">
        <v>0</v>
      </c>
      <c r="K29" s="47">
        <v>0</v>
      </c>
      <c r="L29" s="38">
        <v>0</v>
      </c>
      <c r="M29" s="38">
        <v>0</v>
      </c>
      <c r="N29" s="54"/>
      <c r="O29" s="54"/>
      <c r="P29" s="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14"/>
      <c r="B30" s="20" t="s">
        <v>3</v>
      </c>
      <c r="C30" s="20"/>
      <c r="D30" s="38">
        <f>SUM(D50+D77+D117+D153+D188+D223)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47">
        <v>0</v>
      </c>
      <c r="L30" s="38">
        <v>0</v>
      </c>
      <c r="M30" s="38">
        <v>0</v>
      </c>
      <c r="N30" s="54"/>
      <c r="O30" s="54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14"/>
      <c r="B31" s="20" t="s">
        <v>4</v>
      </c>
      <c r="C31" s="20"/>
      <c r="D31" s="38">
        <f>SUM(D51+D78+D118+D154+D189+D224)</f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47">
        <v>0</v>
      </c>
      <c r="L31" s="38">
        <v>0</v>
      </c>
      <c r="M31" s="38">
        <v>0</v>
      </c>
      <c r="N31" s="54"/>
      <c r="O31" s="54"/>
      <c r="P31" s="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14"/>
      <c r="B32" s="20" t="s">
        <v>5</v>
      </c>
      <c r="C32" s="20"/>
      <c r="D32" s="38">
        <f>SUM(D52+D79+D119+D155+D190+D225)</f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47">
        <v>0</v>
      </c>
      <c r="L32" s="38">
        <v>0</v>
      </c>
      <c r="M32" s="38">
        <v>0</v>
      </c>
      <c r="N32" s="54"/>
      <c r="O32" s="54"/>
      <c r="P32" s="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0">
      <c r="A33" s="14" t="s">
        <v>8</v>
      </c>
      <c r="B33" s="20" t="s">
        <v>9</v>
      </c>
      <c r="C33" s="20"/>
      <c r="D33" s="38">
        <f>E33+F33+G33+H33+I33+J33+K33+L33+M33+0.01</f>
        <v>61366.86901</v>
      </c>
      <c r="E33" s="38">
        <f aca="true" t="shared" si="7" ref="E33:M33">SUM(E34:E37)</f>
        <v>7439.7</v>
      </c>
      <c r="F33" s="38">
        <f t="shared" si="7"/>
        <v>6258.7</v>
      </c>
      <c r="G33" s="38">
        <f t="shared" si="7"/>
        <v>6181.1</v>
      </c>
      <c r="H33" s="38">
        <v>7058</v>
      </c>
      <c r="I33" s="38">
        <f t="shared" si="7"/>
        <v>7327.368</v>
      </c>
      <c r="J33" s="38">
        <f t="shared" si="7"/>
        <v>6317.996</v>
      </c>
      <c r="K33" s="47">
        <f t="shared" si="7"/>
        <v>7035.16201</v>
      </c>
      <c r="L33" s="38">
        <f t="shared" si="7"/>
        <v>6742.301</v>
      </c>
      <c r="M33" s="38">
        <f t="shared" si="7"/>
        <v>7006.532</v>
      </c>
      <c r="N33" s="54"/>
      <c r="O33" s="54"/>
      <c r="P33" s="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14"/>
      <c r="B34" s="20" t="s">
        <v>2</v>
      </c>
      <c r="C34" s="20"/>
      <c r="D34" s="38">
        <f>SUM(E34:M34)</f>
        <v>0</v>
      </c>
      <c r="E34" s="38">
        <f aca="true" t="shared" si="8" ref="E34:M37">SUM(E54+E81+E121+E157+E192+E227)</f>
        <v>0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0</v>
      </c>
      <c r="K34" s="47">
        <f t="shared" si="8"/>
        <v>0</v>
      </c>
      <c r="L34" s="38">
        <f t="shared" si="8"/>
        <v>0</v>
      </c>
      <c r="M34" s="38">
        <f t="shared" si="8"/>
        <v>0</v>
      </c>
      <c r="N34" s="54"/>
      <c r="O34" s="54"/>
      <c r="P34" s="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14"/>
      <c r="B35" s="20" t="s">
        <v>3</v>
      </c>
      <c r="C35" s="20"/>
      <c r="D35" s="38">
        <f>SUM(E35:M35)</f>
        <v>0</v>
      </c>
      <c r="E35" s="38">
        <f t="shared" si="8"/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47">
        <f t="shared" si="8"/>
        <v>0</v>
      </c>
      <c r="L35" s="38">
        <f t="shared" si="8"/>
        <v>0</v>
      </c>
      <c r="M35" s="38">
        <v>0</v>
      </c>
      <c r="N35" s="54"/>
      <c r="O35" s="54"/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14"/>
      <c r="B36" s="20" t="s">
        <v>4</v>
      </c>
      <c r="C36" s="20"/>
      <c r="D36" s="38">
        <f>SUM(E36:M36)+0.01</f>
        <v>61366.86901</v>
      </c>
      <c r="E36" s="38">
        <f>SUM(E56+E83+E123+E159+E194+E229)</f>
        <v>7439.7</v>
      </c>
      <c r="F36" s="38">
        <f t="shared" si="8"/>
        <v>6258.7</v>
      </c>
      <c r="G36" s="38">
        <f t="shared" si="8"/>
        <v>6181.1</v>
      </c>
      <c r="H36" s="38">
        <v>7058</v>
      </c>
      <c r="I36" s="38">
        <f>SUM(I56+I83+I123+I194+I229+I156)</f>
        <v>7327.368</v>
      </c>
      <c r="J36" s="38">
        <f>SUM(J56+J83+J123+J194+J229+J138)</f>
        <v>6317.996</v>
      </c>
      <c r="K36" s="47">
        <f>SUM(K56+K83+K123+K194+K229+K138)</f>
        <v>7035.16201</v>
      </c>
      <c r="L36" s="38">
        <f t="shared" si="8"/>
        <v>6742.301</v>
      </c>
      <c r="M36" s="38">
        <f t="shared" si="8"/>
        <v>7006.532</v>
      </c>
      <c r="N36" s="54"/>
      <c r="O36" s="54"/>
      <c r="P36" s="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14"/>
      <c r="B37" s="20" t="s">
        <v>5</v>
      </c>
      <c r="C37" s="20"/>
      <c r="D37" s="38">
        <f>SUM(E37:M37)</f>
        <v>0</v>
      </c>
      <c r="E37" s="38">
        <f t="shared" si="8"/>
        <v>0</v>
      </c>
      <c r="F37" s="38">
        <f t="shared" si="8"/>
        <v>0</v>
      </c>
      <c r="G37" s="38">
        <f t="shared" si="8"/>
        <v>0</v>
      </c>
      <c r="H37" s="38">
        <f t="shared" si="8"/>
        <v>0</v>
      </c>
      <c r="I37" s="38">
        <f t="shared" si="8"/>
        <v>0</v>
      </c>
      <c r="J37" s="38">
        <f t="shared" si="8"/>
        <v>0</v>
      </c>
      <c r="K37" s="47">
        <f t="shared" si="8"/>
        <v>0</v>
      </c>
      <c r="L37" s="38">
        <f t="shared" si="8"/>
        <v>0</v>
      </c>
      <c r="M37" s="38">
        <f t="shared" si="8"/>
        <v>0</v>
      </c>
      <c r="N37" s="54"/>
      <c r="O37" s="54"/>
      <c r="P37" s="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72">
      <c r="A38" s="14">
        <v>2</v>
      </c>
      <c r="B38" s="21" t="s">
        <v>100</v>
      </c>
      <c r="C38" s="20"/>
      <c r="D38" s="38">
        <f>SUM(D39:D42)</f>
        <v>994.2969999999999</v>
      </c>
      <c r="E38" s="38">
        <f aca="true" t="shared" si="9" ref="E38:M38">SUM(E39:E42)</f>
        <v>83</v>
      </c>
      <c r="F38" s="38">
        <f t="shared" si="9"/>
        <v>90</v>
      </c>
      <c r="G38" s="38">
        <f t="shared" si="9"/>
        <v>276.2</v>
      </c>
      <c r="H38" s="38">
        <f t="shared" si="9"/>
        <v>98.3</v>
      </c>
      <c r="I38" s="38">
        <f t="shared" si="9"/>
        <v>98.3</v>
      </c>
      <c r="J38" s="38">
        <f t="shared" si="9"/>
        <v>98.3</v>
      </c>
      <c r="K38" s="47">
        <f t="shared" si="9"/>
        <v>80.16</v>
      </c>
      <c r="L38" s="38">
        <f t="shared" si="9"/>
        <v>83.336</v>
      </c>
      <c r="M38" s="38">
        <f t="shared" si="9"/>
        <v>86.701</v>
      </c>
      <c r="N38" s="54"/>
      <c r="O38" s="54"/>
      <c r="P38" s="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14"/>
      <c r="B39" s="20" t="s">
        <v>2</v>
      </c>
      <c r="C39" s="20"/>
      <c r="D39" s="38">
        <f>SUM(D44+D49+D54)</f>
        <v>0</v>
      </c>
      <c r="E39" s="38">
        <f aca="true" t="shared" si="10" ref="E39:M39">SUM(E44+E49+E54)</f>
        <v>0</v>
      </c>
      <c r="F39" s="38">
        <f t="shared" si="10"/>
        <v>0</v>
      </c>
      <c r="G39" s="38">
        <f t="shared" si="10"/>
        <v>0</v>
      </c>
      <c r="H39" s="38">
        <f t="shared" si="10"/>
        <v>0</v>
      </c>
      <c r="I39" s="38">
        <f t="shared" si="10"/>
        <v>0</v>
      </c>
      <c r="J39" s="38">
        <f t="shared" si="10"/>
        <v>0</v>
      </c>
      <c r="K39" s="47">
        <f t="shared" si="10"/>
        <v>0</v>
      </c>
      <c r="L39" s="38">
        <f t="shared" si="10"/>
        <v>0</v>
      </c>
      <c r="M39" s="38">
        <f t="shared" si="10"/>
        <v>0</v>
      </c>
      <c r="N39" s="54"/>
      <c r="O39" s="54"/>
      <c r="P39" s="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14"/>
      <c r="B40" s="20" t="s">
        <v>3</v>
      </c>
      <c r="C40" s="20"/>
      <c r="D40" s="38">
        <f aca="true" t="shared" si="11" ref="D40:M42">SUM(D45+D50+D55)</f>
        <v>0</v>
      </c>
      <c r="E40" s="38">
        <f t="shared" si="11"/>
        <v>0</v>
      </c>
      <c r="F40" s="38">
        <f t="shared" si="11"/>
        <v>0</v>
      </c>
      <c r="G40" s="38">
        <f t="shared" si="11"/>
        <v>0</v>
      </c>
      <c r="H40" s="38">
        <f t="shared" si="11"/>
        <v>0</v>
      </c>
      <c r="I40" s="38">
        <f t="shared" si="11"/>
        <v>0</v>
      </c>
      <c r="J40" s="38">
        <f t="shared" si="11"/>
        <v>0</v>
      </c>
      <c r="K40" s="47">
        <f t="shared" si="11"/>
        <v>0</v>
      </c>
      <c r="L40" s="38">
        <f t="shared" si="11"/>
        <v>0</v>
      </c>
      <c r="M40" s="38">
        <f t="shared" si="11"/>
        <v>0</v>
      </c>
      <c r="N40" s="54"/>
      <c r="O40" s="54"/>
      <c r="P40" s="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14"/>
      <c r="B41" s="20" t="s">
        <v>4</v>
      </c>
      <c r="C41" s="20"/>
      <c r="D41" s="38">
        <f>SUM(D46+D51+D56)</f>
        <v>994.2969999999999</v>
      </c>
      <c r="E41" s="38">
        <f t="shared" si="11"/>
        <v>83</v>
      </c>
      <c r="F41" s="38">
        <f t="shared" si="11"/>
        <v>90</v>
      </c>
      <c r="G41" s="38">
        <f t="shared" si="11"/>
        <v>276.2</v>
      </c>
      <c r="H41" s="38">
        <f t="shared" si="11"/>
        <v>98.3</v>
      </c>
      <c r="I41" s="38">
        <f t="shared" si="11"/>
        <v>98.3</v>
      </c>
      <c r="J41" s="38">
        <f t="shared" si="11"/>
        <v>98.3</v>
      </c>
      <c r="K41" s="47">
        <f t="shared" si="11"/>
        <v>80.16</v>
      </c>
      <c r="L41" s="38">
        <f t="shared" si="11"/>
        <v>83.336</v>
      </c>
      <c r="M41" s="38">
        <f t="shared" si="11"/>
        <v>86.701</v>
      </c>
      <c r="N41" s="54"/>
      <c r="O41" s="54"/>
      <c r="P41" s="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14"/>
      <c r="B42" s="20" t="s">
        <v>5</v>
      </c>
      <c r="C42" s="20"/>
      <c r="D42" s="38">
        <f t="shared" si="11"/>
        <v>0</v>
      </c>
      <c r="E42" s="38">
        <f t="shared" si="11"/>
        <v>0</v>
      </c>
      <c r="F42" s="38">
        <f t="shared" si="11"/>
        <v>0</v>
      </c>
      <c r="G42" s="38">
        <f t="shared" si="11"/>
        <v>0</v>
      </c>
      <c r="H42" s="38">
        <f t="shared" si="11"/>
        <v>0</v>
      </c>
      <c r="I42" s="38">
        <f t="shared" si="11"/>
        <v>0</v>
      </c>
      <c r="J42" s="38">
        <f t="shared" si="11"/>
        <v>0</v>
      </c>
      <c r="K42" s="47">
        <f t="shared" si="11"/>
        <v>0</v>
      </c>
      <c r="L42" s="38">
        <f t="shared" si="11"/>
        <v>0</v>
      </c>
      <c r="M42" s="38">
        <f t="shared" si="11"/>
        <v>0</v>
      </c>
      <c r="N42" s="54"/>
      <c r="O42" s="54"/>
      <c r="P42" s="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45">
      <c r="A43" s="14" t="s">
        <v>10</v>
      </c>
      <c r="B43" s="20" t="s">
        <v>6</v>
      </c>
      <c r="C43" s="20"/>
      <c r="D43" s="38">
        <f>SUM(D44:D47)</f>
        <v>0</v>
      </c>
      <c r="E43" s="38">
        <f aca="true" t="shared" si="12" ref="E43:M43">SUM(E44:E47)</f>
        <v>0</v>
      </c>
      <c r="F43" s="38">
        <f t="shared" si="12"/>
        <v>0</v>
      </c>
      <c r="G43" s="38">
        <f t="shared" si="12"/>
        <v>0</v>
      </c>
      <c r="H43" s="38">
        <f t="shared" si="12"/>
        <v>0</v>
      </c>
      <c r="I43" s="38">
        <f t="shared" si="12"/>
        <v>0</v>
      </c>
      <c r="J43" s="38">
        <f t="shared" si="12"/>
        <v>0</v>
      </c>
      <c r="K43" s="47">
        <v>0</v>
      </c>
      <c r="L43" s="38">
        <v>0</v>
      </c>
      <c r="M43" s="38">
        <f t="shared" si="12"/>
        <v>0</v>
      </c>
      <c r="N43" s="54"/>
      <c r="O43" s="54"/>
      <c r="P43" s="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14"/>
      <c r="B44" s="20" t="s">
        <v>2</v>
      </c>
      <c r="C44" s="20"/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47">
        <v>0</v>
      </c>
      <c r="L44" s="38">
        <v>0</v>
      </c>
      <c r="M44" s="38">
        <v>0</v>
      </c>
      <c r="N44" s="54"/>
      <c r="O44" s="54"/>
      <c r="P44" s="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14"/>
      <c r="B45" s="20" t="s">
        <v>3</v>
      </c>
      <c r="C45" s="20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47">
        <v>0</v>
      </c>
      <c r="L45" s="38">
        <v>0</v>
      </c>
      <c r="M45" s="38">
        <v>0</v>
      </c>
      <c r="N45" s="54"/>
      <c r="O45" s="54"/>
      <c r="P45" s="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14"/>
      <c r="B46" s="20" t="s">
        <v>4</v>
      </c>
      <c r="C46" s="20"/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47">
        <v>0</v>
      </c>
      <c r="L46" s="38">
        <v>0</v>
      </c>
      <c r="M46" s="38">
        <v>0</v>
      </c>
      <c r="N46" s="54"/>
      <c r="O46" s="54"/>
      <c r="P46" s="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14"/>
      <c r="B47" s="20" t="s">
        <v>5</v>
      </c>
      <c r="C47" s="20"/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47">
        <v>0</v>
      </c>
      <c r="L47" s="38">
        <v>0</v>
      </c>
      <c r="M47" s="38">
        <v>0</v>
      </c>
      <c r="N47" s="54"/>
      <c r="O47" s="54"/>
      <c r="P47" s="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0">
      <c r="A48" s="14" t="s">
        <v>11</v>
      </c>
      <c r="B48" s="20" t="s">
        <v>12</v>
      </c>
      <c r="C48" s="20"/>
      <c r="D48" s="38">
        <f>SUM(D49:D52)</f>
        <v>0</v>
      </c>
      <c r="E48" s="38">
        <f aca="true" t="shared" si="13" ref="E48:M48">SUM(E49:E52)</f>
        <v>0</v>
      </c>
      <c r="F48" s="38">
        <f t="shared" si="13"/>
        <v>0</v>
      </c>
      <c r="G48" s="38">
        <f t="shared" si="13"/>
        <v>0</v>
      </c>
      <c r="H48" s="38">
        <f t="shared" si="13"/>
        <v>0</v>
      </c>
      <c r="I48" s="38">
        <f t="shared" si="13"/>
        <v>0</v>
      </c>
      <c r="J48" s="38">
        <f t="shared" si="13"/>
        <v>0</v>
      </c>
      <c r="K48" s="47">
        <f t="shared" si="13"/>
        <v>0</v>
      </c>
      <c r="L48" s="38">
        <f t="shared" si="13"/>
        <v>0</v>
      </c>
      <c r="M48" s="38">
        <f t="shared" si="13"/>
        <v>0</v>
      </c>
      <c r="N48" s="54"/>
      <c r="O48" s="54"/>
      <c r="P48" s="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14"/>
      <c r="B49" s="20" t="s">
        <v>2</v>
      </c>
      <c r="C49" s="20"/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47">
        <v>0</v>
      </c>
      <c r="L49" s="38">
        <v>0</v>
      </c>
      <c r="M49" s="38"/>
      <c r="N49" s="54"/>
      <c r="O49" s="54"/>
      <c r="P49" s="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14"/>
      <c r="B50" s="20" t="s">
        <v>3</v>
      </c>
      <c r="C50" s="20"/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47">
        <v>0</v>
      </c>
      <c r="L50" s="38">
        <v>0</v>
      </c>
      <c r="M50" s="38">
        <v>0</v>
      </c>
      <c r="N50" s="54"/>
      <c r="O50" s="54"/>
      <c r="P50" s="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>
      <c r="A51" s="14"/>
      <c r="B51" s="20" t="s">
        <v>4</v>
      </c>
      <c r="C51" s="20"/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47">
        <v>0</v>
      </c>
      <c r="L51" s="38">
        <v>0</v>
      </c>
      <c r="M51" s="38"/>
      <c r="N51" s="54"/>
      <c r="O51" s="54"/>
      <c r="P51" s="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14"/>
      <c r="B52" s="20" t="s">
        <v>5</v>
      </c>
      <c r="C52" s="20"/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47">
        <v>0</v>
      </c>
      <c r="L52" s="38">
        <v>0</v>
      </c>
      <c r="M52" s="38">
        <v>0</v>
      </c>
      <c r="N52" s="54"/>
      <c r="O52" s="54"/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0">
      <c r="A53" s="14" t="s">
        <v>13</v>
      </c>
      <c r="B53" s="20" t="s">
        <v>14</v>
      </c>
      <c r="C53" s="20"/>
      <c r="D53" s="38">
        <f>SUM(D54:D57)</f>
        <v>994.2969999999999</v>
      </c>
      <c r="E53" s="38">
        <f aca="true" t="shared" si="14" ref="E53:M53">SUM(E54:E57)</f>
        <v>83</v>
      </c>
      <c r="F53" s="38">
        <f t="shared" si="14"/>
        <v>90</v>
      </c>
      <c r="G53" s="38">
        <f t="shared" si="14"/>
        <v>276.2</v>
      </c>
      <c r="H53" s="38">
        <f t="shared" si="14"/>
        <v>98.3</v>
      </c>
      <c r="I53" s="38">
        <f t="shared" si="14"/>
        <v>98.3</v>
      </c>
      <c r="J53" s="38">
        <f t="shared" si="14"/>
        <v>98.3</v>
      </c>
      <c r="K53" s="47">
        <f t="shared" si="14"/>
        <v>80.16</v>
      </c>
      <c r="L53" s="38">
        <f t="shared" si="14"/>
        <v>83.336</v>
      </c>
      <c r="M53" s="38">
        <f t="shared" si="14"/>
        <v>86.701</v>
      </c>
      <c r="N53" s="54"/>
      <c r="O53" s="54"/>
      <c r="P53" s="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>
      <c r="A54" s="14"/>
      <c r="B54" s="20" t="s">
        <v>2</v>
      </c>
      <c r="C54" s="20"/>
      <c r="D54" s="38">
        <f>SUM(D61)</f>
        <v>0</v>
      </c>
      <c r="E54" s="38">
        <f aca="true" t="shared" si="15" ref="E54:M54">SUM(E61)</f>
        <v>0</v>
      </c>
      <c r="F54" s="38">
        <f t="shared" si="15"/>
        <v>0</v>
      </c>
      <c r="G54" s="38">
        <f t="shared" si="15"/>
        <v>0</v>
      </c>
      <c r="H54" s="38">
        <f t="shared" si="15"/>
        <v>0</v>
      </c>
      <c r="I54" s="38">
        <f t="shared" si="15"/>
        <v>0</v>
      </c>
      <c r="J54" s="38">
        <f t="shared" si="15"/>
        <v>0</v>
      </c>
      <c r="K54" s="47">
        <f t="shared" si="15"/>
        <v>0</v>
      </c>
      <c r="L54" s="38">
        <f t="shared" si="15"/>
        <v>0</v>
      </c>
      <c r="M54" s="38">
        <f t="shared" si="15"/>
        <v>0</v>
      </c>
      <c r="N54" s="54"/>
      <c r="O54" s="54"/>
      <c r="P54" s="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A55" s="14"/>
      <c r="B55" s="20" t="s">
        <v>3</v>
      </c>
      <c r="C55" s="20"/>
      <c r="D55" s="38">
        <f aca="true" t="shared" si="16" ref="D55:M57">SUM(D62)</f>
        <v>0</v>
      </c>
      <c r="E55" s="38">
        <f t="shared" si="16"/>
        <v>0</v>
      </c>
      <c r="F55" s="38">
        <f t="shared" si="16"/>
        <v>0</v>
      </c>
      <c r="G55" s="38">
        <f t="shared" si="16"/>
        <v>0</v>
      </c>
      <c r="H55" s="38">
        <f t="shared" si="16"/>
        <v>0</v>
      </c>
      <c r="I55" s="38">
        <f t="shared" si="16"/>
        <v>0</v>
      </c>
      <c r="J55" s="38">
        <f t="shared" si="16"/>
        <v>0</v>
      </c>
      <c r="K55" s="47">
        <f t="shared" si="16"/>
        <v>0</v>
      </c>
      <c r="L55" s="38">
        <f t="shared" si="16"/>
        <v>0</v>
      </c>
      <c r="M55" s="38">
        <f t="shared" si="16"/>
        <v>0</v>
      </c>
      <c r="N55" s="54"/>
      <c r="O55" s="54"/>
      <c r="P55" s="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A56" s="14"/>
      <c r="B56" s="20" t="s">
        <v>4</v>
      </c>
      <c r="C56" s="20"/>
      <c r="D56" s="38">
        <f>SUM(E56:M56)</f>
        <v>994.2969999999999</v>
      </c>
      <c r="E56" s="38">
        <f t="shared" si="16"/>
        <v>83</v>
      </c>
      <c r="F56" s="38">
        <f t="shared" si="16"/>
        <v>90</v>
      </c>
      <c r="G56" s="38">
        <f t="shared" si="16"/>
        <v>276.2</v>
      </c>
      <c r="H56" s="38">
        <f t="shared" si="16"/>
        <v>98.3</v>
      </c>
      <c r="I56" s="38">
        <f t="shared" si="16"/>
        <v>98.3</v>
      </c>
      <c r="J56" s="38">
        <f t="shared" si="16"/>
        <v>98.3</v>
      </c>
      <c r="K56" s="47">
        <f t="shared" si="16"/>
        <v>80.16</v>
      </c>
      <c r="L56" s="38">
        <f t="shared" si="16"/>
        <v>83.336</v>
      </c>
      <c r="M56" s="38">
        <f t="shared" si="16"/>
        <v>86.701</v>
      </c>
      <c r="N56" s="54"/>
      <c r="O56" s="54"/>
      <c r="P56" s="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4"/>
      <c r="B57" s="20" t="s">
        <v>5</v>
      </c>
      <c r="C57" s="20"/>
      <c r="D57" s="38">
        <f t="shared" si="16"/>
        <v>0</v>
      </c>
      <c r="E57" s="38">
        <f t="shared" si="16"/>
        <v>0</v>
      </c>
      <c r="F57" s="38">
        <f t="shared" si="16"/>
        <v>0</v>
      </c>
      <c r="G57" s="38">
        <f t="shared" si="16"/>
        <v>0</v>
      </c>
      <c r="H57" s="38">
        <f t="shared" si="16"/>
        <v>0</v>
      </c>
      <c r="I57" s="38">
        <f t="shared" si="16"/>
        <v>0</v>
      </c>
      <c r="J57" s="38">
        <f t="shared" si="16"/>
        <v>0</v>
      </c>
      <c r="K57" s="47">
        <f t="shared" si="16"/>
        <v>0</v>
      </c>
      <c r="L57" s="38">
        <f t="shared" si="16"/>
        <v>0</v>
      </c>
      <c r="M57" s="38">
        <f t="shared" si="16"/>
        <v>0</v>
      </c>
      <c r="N57" s="54"/>
      <c r="O57" s="54"/>
      <c r="P57" s="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>
      <c r="A58" s="14"/>
      <c r="B58" s="75" t="s">
        <v>101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22"/>
      <c r="B59" s="78" t="s">
        <v>71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80"/>
      <c r="P59" s="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5">
      <c r="A60" s="14" t="s">
        <v>15</v>
      </c>
      <c r="B60" s="23" t="s">
        <v>65</v>
      </c>
      <c r="C60" s="14" t="s">
        <v>16</v>
      </c>
      <c r="D60" s="7">
        <f>SUM(D61:D64)</f>
        <v>994.2969999999999</v>
      </c>
      <c r="E60" s="7">
        <f>SUM(E61:E64)</f>
        <v>83</v>
      </c>
      <c r="F60" s="7">
        <f>SUM(F61:F64)</f>
        <v>90</v>
      </c>
      <c r="G60" s="7">
        <f aca="true" t="shared" si="17" ref="G60:L60">SUM(G61:G64)</f>
        <v>276.2</v>
      </c>
      <c r="H60" s="7">
        <f t="shared" si="17"/>
        <v>98.3</v>
      </c>
      <c r="I60" s="7">
        <f t="shared" si="17"/>
        <v>98.3</v>
      </c>
      <c r="J60" s="35">
        <f t="shared" si="17"/>
        <v>98.3</v>
      </c>
      <c r="K60" s="48">
        <f t="shared" si="17"/>
        <v>80.16</v>
      </c>
      <c r="L60" s="7">
        <f t="shared" si="17"/>
        <v>83.336</v>
      </c>
      <c r="M60" s="7">
        <f>M63</f>
        <v>86.701</v>
      </c>
      <c r="N60" s="56" t="s">
        <v>74</v>
      </c>
      <c r="O60" s="57"/>
      <c r="P60" s="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14"/>
      <c r="B61" s="20" t="s">
        <v>2</v>
      </c>
      <c r="C61" s="20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35">
        <v>0</v>
      </c>
      <c r="K61" s="48">
        <v>0</v>
      </c>
      <c r="L61" s="7">
        <v>0</v>
      </c>
      <c r="M61" s="7">
        <v>0</v>
      </c>
      <c r="N61" s="54"/>
      <c r="O61" s="54"/>
      <c r="P61" s="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14"/>
      <c r="B62" s="20" t="s">
        <v>3</v>
      </c>
      <c r="C62" s="20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35">
        <v>0</v>
      </c>
      <c r="K62" s="48">
        <v>0</v>
      </c>
      <c r="L62" s="7">
        <v>0</v>
      </c>
      <c r="M62" s="7">
        <v>0</v>
      </c>
      <c r="N62" s="54"/>
      <c r="O62" s="54"/>
      <c r="P62" s="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14"/>
      <c r="B63" s="20" t="s">
        <v>4</v>
      </c>
      <c r="C63" s="20"/>
      <c r="D63" s="24">
        <f>SUM(E63:M63)</f>
        <v>994.2969999999999</v>
      </c>
      <c r="E63" s="7">
        <v>83</v>
      </c>
      <c r="F63" s="7">
        <v>90</v>
      </c>
      <c r="G63" s="7">
        <v>276.2</v>
      </c>
      <c r="H63" s="7">
        <v>98.3</v>
      </c>
      <c r="I63" s="7">
        <v>98.3</v>
      </c>
      <c r="J63" s="34">
        <v>98.3</v>
      </c>
      <c r="K63" s="49">
        <v>80.16</v>
      </c>
      <c r="L63" s="25">
        <v>83.336</v>
      </c>
      <c r="M63" s="25">
        <v>86.701</v>
      </c>
      <c r="N63" s="81"/>
      <c r="O63" s="82"/>
      <c r="P63" s="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14"/>
      <c r="B64" s="20" t="s">
        <v>5</v>
      </c>
      <c r="C64" s="20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35">
        <v>0</v>
      </c>
      <c r="K64" s="48">
        <v>0</v>
      </c>
      <c r="L64" s="7">
        <v>0</v>
      </c>
      <c r="M64" s="7">
        <v>0</v>
      </c>
      <c r="N64" s="54"/>
      <c r="O64" s="54"/>
      <c r="P64" s="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0.25" customHeight="1">
      <c r="A65" s="14">
        <v>3</v>
      </c>
      <c r="B65" s="26" t="s">
        <v>102</v>
      </c>
      <c r="C65" s="20"/>
      <c r="D65" s="38">
        <f>SUM(E65:M65)+0.01</f>
        <v>59437.67201000001</v>
      </c>
      <c r="E65" s="38">
        <f aca="true" t="shared" si="18" ref="E65:M65">SUM(E66:E69)</f>
        <v>6804.8</v>
      </c>
      <c r="F65" s="38">
        <f t="shared" si="18"/>
        <v>6112.4</v>
      </c>
      <c r="G65" s="38">
        <f t="shared" si="18"/>
        <v>5830.8</v>
      </c>
      <c r="H65" s="38">
        <f t="shared" si="18"/>
        <v>6933.4</v>
      </c>
      <c r="I65" s="38">
        <f t="shared" si="18"/>
        <v>7183.868</v>
      </c>
      <c r="J65" s="38">
        <f t="shared" si="18"/>
        <v>6174.496</v>
      </c>
      <c r="K65" s="47">
        <f t="shared" si="18"/>
        <v>6909.70201</v>
      </c>
      <c r="L65" s="38">
        <f t="shared" si="18"/>
        <v>6613.665</v>
      </c>
      <c r="M65" s="38">
        <f t="shared" si="18"/>
        <v>6874.531</v>
      </c>
      <c r="N65" s="54"/>
      <c r="O65" s="54"/>
      <c r="P65" s="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14"/>
      <c r="B66" s="20" t="s">
        <v>2</v>
      </c>
      <c r="C66" s="20"/>
      <c r="D66" s="38">
        <f>SUM(D71+D76+D81)</f>
        <v>0</v>
      </c>
      <c r="E66" s="38">
        <f aca="true" t="shared" si="19" ref="E66:L66">SUM(E71+E76+E81)</f>
        <v>0</v>
      </c>
      <c r="F66" s="38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47">
        <f t="shared" si="19"/>
        <v>0</v>
      </c>
      <c r="L66" s="38">
        <f t="shared" si="19"/>
        <v>0</v>
      </c>
      <c r="M66" s="38">
        <v>0</v>
      </c>
      <c r="N66" s="54"/>
      <c r="O66" s="54"/>
      <c r="P66" s="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14"/>
      <c r="B67" s="20" t="s">
        <v>3</v>
      </c>
      <c r="C67" s="20"/>
      <c r="D67" s="38">
        <f aca="true" t="shared" si="20" ref="D67:M69">SUM(D72+D77+D82)</f>
        <v>0</v>
      </c>
      <c r="E67" s="38">
        <f t="shared" si="20"/>
        <v>0</v>
      </c>
      <c r="F67" s="38">
        <f t="shared" si="20"/>
        <v>0</v>
      </c>
      <c r="G67" s="38">
        <f t="shared" si="20"/>
        <v>0</v>
      </c>
      <c r="H67" s="38">
        <f t="shared" si="20"/>
        <v>0</v>
      </c>
      <c r="I67" s="38">
        <f t="shared" si="20"/>
        <v>0</v>
      </c>
      <c r="J67" s="38">
        <f t="shared" si="20"/>
        <v>0</v>
      </c>
      <c r="K67" s="47">
        <f t="shared" si="20"/>
        <v>0</v>
      </c>
      <c r="L67" s="38">
        <f t="shared" si="20"/>
        <v>0</v>
      </c>
      <c r="M67" s="38">
        <f t="shared" si="20"/>
        <v>0</v>
      </c>
      <c r="N67" s="54"/>
      <c r="O67" s="54"/>
      <c r="P67" s="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14"/>
      <c r="B68" s="20" t="s">
        <v>4</v>
      </c>
      <c r="C68" s="20"/>
      <c r="D68" s="38">
        <f>SUM(E68:M68)+0.01</f>
        <v>59437.67201000001</v>
      </c>
      <c r="E68" s="38">
        <f t="shared" si="20"/>
        <v>6804.8</v>
      </c>
      <c r="F68" s="38">
        <f t="shared" si="20"/>
        <v>6112.4</v>
      </c>
      <c r="G68" s="38">
        <f t="shared" si="20"/>
        <v>5830.8</v>
      </c>
      <c r="H68" s="38">
        <v>6933.4</v>
      </c>
      <c r="I68" s="38">
        <f t="shared" si="20"/>
        <v>7183.868</v>
      </c>
      <c r="J68" s="38">
        <f t="shared" si="20"/>
        <v>6174.496</v>
      </c>
      <c r="K68" s="47">
        <f t="shared" si="20"/>
        <v>6909.70201</v>
      </c>
      <c r="L68" s="38">
        <f t="shared" si="20"/>
        <v>6613.665</v>
      </c>
      <c r="M68" s="38">
        <f t="shared" si="20"/>
        <v>6874.531</v>
      </c>
      <c r="N68" s="54"/>
      <c r="O68" s="54"/>
      <c r="P68" s="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14"/>
      <c r="B69" s="20" t="s">
        <v>5</v>
      </c>
      <c r="C69" s="20"/>
      <c r="D69" s="38">
        <f t="shared" si="20"/>
        <v>0</v>
      </c>
      <c r="E69" s="38">
        <f t="shared" si="20"/>
        <v>0</v>
      </c>
      <c r="F69" s="38">
        <f t="shared" si="20"/>
        <v>0</v>
      </c>
      <c r="G69" s="38">
        <f t="shared" si="20"/>
        <v>0</v>
      </c>
      <c r="H69" s="38">
        <f t="shared" si="20"/>
        <v>0</v>
      </c>
      <c r="I69" s="38">
        <f t="shared" si="20"/>
        <v>0</v>
      </c>
      <c r="J69" s="38">
        <f t="shared" si="20"/>
        <v>0</v>
      </c>
      <c r="K69" s="47">
        <f t="shared" si="20"/>
        <v>0</v>
      </c>
      <c r="L69" s="38">
        <f t="shared" si="20"/>
        <v>0</v>
      </c>
      <c r="M69" s="38">
        <f t="shared" si="20"/>
        <v>0</v>
      </c>
      <c r="N69" s="54"/>
      <c r="O69" s="54"/>
      <c r="P69" s="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5">
      <c r="A70" s="14" t="s">
        <v>17</v>
      </c>
      <c r="B70" s="20" t="s">
        <v>6</v>
      </c>
      <c r="C70" s="20"/>
      <c r="D70" s="38">
        <f>SUM(D71:D74)</f>
        <v>0</v>
      </c>
      <c r="E70" s="38">
        <f aca="true" t="shared" si="21" ref="E70:M70">SUM(E71:E74)</f>
        <v>0</v>
      </c>
      <c r="F70" s="38">
        <f t="shared" si="21"/>
        <v>0</v>
      </c>
      <c r="G70" s="38">
        <f t="shared" si="21"/>
        <v>0</v>
      </c>
      <c r="H70" s="38">
        <f t="shared" si="21"/>
        <v>0</v>
      </c>
      <c r="I70" s="38">
        <f t="shared" si="21"/>
        <v>0</v>
      </c>
      <c r="J70" s="38">
        <f t="shared" si="21"/>
        <v>0</v>
      </c>
      <c r="K70" s="47">
        <f t="shared" si="21"/>
        <v>0</v>
      </c>
      <c r="L70" s="38">
        <f t="shared" si="21"/>
        <v>0</v>
      </c>
      <c r="M70" s="38">
        <f t="shared" si="21"/>
        <v>0</v>
      </c>
      <c r="N70" s="54"/>
      <c r="O70" s="54"/>
      <c r="P70" s="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14"/>
      <c r="B71" s="20" t="s">
        <v>2</v>
      </c>
      <c r="C71" s="20"/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47">
        <v>0</v>
      </c>
      <c r="L71" s="38">
        <v>0</v>
      </c>
      <c r="M71" s="38">
        <v>0</v>
      </c>
      <c r="N71" s="54"/>
      <c r="O71" s="54"/>
      <c r="P71" s="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14"/>
      <c r="B72" s="20" t="s">
        <v>3</v>
      </c>
      <c r="C72" s="20"/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47">
        <v>0</v>
      </c>
      <c r="L72" s="38">
        <v>0</v>
      </c>
      <c r="M72" s="38">
        <v>0</v>
      </c>
      <c r="N72" s="54"/>
      <c r="O72" s="54"/>
      <c r="P72" s="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14"/>
      <c r="B73" s="20" t="s">
        <v>4</v>
      </c>
      <c r="C73" s="20"/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47">
        <v>0</v>
      </c>
      <c r="L73" s="38">
        <v>0</v>
      </c>
      <c r="M73" s="38">
        <v>0</v>
      </c>
      <c r="N73" s="54"/>
      <c r="O73" s="54"/>
      <c r="P73" s="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14"/>
      <c r="B74" s="20" t="s">
        <v>5</v>
      </c>
      <c r="C74" s="20"/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47">
        <v>0</v>
      </c>
      <c r="L74" s="38">
        <v>0</v>
      </c>
      <c r="M74" s="38">
        <v>0</v>
      </c>
      <c r="N74" s="54"/>
      <c r="O74" s="54"/>
      <c r="P74" s="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60">
      <c r="A75" s="14" t="s">
        <v>18</v>
      </c>
      <c r="B75" s="20" t="s">
        <v>12</v>
      </c>
      <c r="C75" s="20"/>
      <c r="D75" s="38">
        <f>SUM(D76:D79)</f>
        <v>0</v>
      </c>
      <c r="E75" s="38">
        <f aca="true" t="shared" si="22" ref="E75:M75">SUM(E76:E79)</f>
        <v>0</v>
      </c>
      <c r="F75" s="38">
        <f t="shared" si="22"/>
        <v>0</v>
      </c>
      <c r="G75" s="38">
        <f t="shared" si="22"/>
        <v>0</v>
      </c>
      <c r="H75" s="38">
        <f t="shared" si="22"/>
        <v>0</v>
      </c>
      <c r="I75" s="38">
        <f t="shared" si="22"/>
        <v>0</v>
      </c>
      <c r="J75" s="38">
        <f t="shared" si="22"/>
        <v>0</v>
      </c>
      <c r="K75" s="47">
        <f t="shared" si="22"/>
        <v>0</v>
      </c>
      <c r="L75" s="38">
        <f t="shared" si="22"/>
        <v>0</v>
      </c>
      <c r="M75" s="38">
        <f t="shared" si="22"/>
        <v>0</v>
      </c>
      <c r="N75" s="54"/>
      <c r="O75" s="54"/>
      <c r="P75" s="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14"/>
      <c r="B76" s="20" t="s">
        <v>2</v>
      </c>
      <c r="C76" s="20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47">
        <v>0</v>
      </c>
      <c r="L76" s="38">
        <v>0</v>
      </c>
      <c r="M76" s="38">
        <v>0</v>
      </c>
      <c r="N76" s="54"/>
      <c r="O76" s="54"/>
      <c r="P76" s="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14"/>
      <c r="B77" s="20" t="s">
        <v>3</v>
      </c>
      <c r="C77" s="20"/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47">
        <v>0</v>
      </c>
      <c r="L77" s="38">
        <v>0</v>
      </c>
      <c r="M77" s="38">
        <v>0</v>
      </c>
      <c r="N77" s="54"/>
      <c r="O77" s="54"/>
      <c r="P77" s="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14"/>
      <c r="B78" s="20" t="s">
        <v>4</v>
      </c>
      <c r="C78" s="20"/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47">
        <v>0</v>
      </c>
      <c r="L78" s="38">
        <v>0</v>
      </c>
      <c r="M78" s="38">
        <v>0</v>
      </c>
      <c r="N78" s="54"/>
      <c r="O78" s="54"/>
      <c r="P78" s="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14"/>
      <c r="B79" s="20" t="s">
        <v>5</v>
      </c>
      <c r="C79" s="20"/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47">
        <v>0</v>
      </c>
      <c r="L79" s="38">
        <v>0</v>
      </c>
      <c r="M79" s="38">
        <v>0</v>
      </c>
      <c r="N79" s="54"/>
      <c r="O79" s="54"/>
      <c r="P79" s="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0">
      <c r="A80" s="14" t="s">
        <v>19</v>
      </c>
      <c r="B80" s="20" t="s">
        <v>20</v>
      </c>
      <c r="C80" s="20"/>
      <c r="D80" s="38">
        <f>SUM(E80:M80)+0.01</f>
        <v>59437.67201000001</v>
      </c>
      <c r="E80" s="38">
        <f aca="true" t="shared" si="23" ref="E80:M80">SUM(E81:E84)</f>
        <v>6804.8</v>
      </c>
      <c r="F80" s="38">
        <f t="shared" si="23"/>
        <v>6112.4</v>
      </c>
      <c r="G80" s="38">
        <f t="shared" si="23"/>
        <v>5830.8</v>
      </c>
      <c r="H80" s="38">
        <v>6933.4</v>
      </c>
      <c r="I80" s="38">
        <f t="shared" si="23"/>
        <v>7183.868</v>
      </c>
      <c r="J80" s="38">
        <f t="shared" si="23"/>
        <v>6174.496</v>
      </c>
      <c r="K80" s="47">
        <f t="shared" si="23"/>
        <v>6909.70201</v>
      </c>
      <c r="L80" s="38">
        <f t="shared" si="23"/>
        <v>6613.665</v>
      </c>
      <c r="M80" s="38">
        <f t="shared" si="23"/>
        <v>6874.531</v>
      </c>
      <c r="N80" s="54"/>
      <c r="O80" s="54"/>
      <c r="P80" s="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14"/>
      <c r="B81" s="20" t="s">
        <v>2</v>
      </c>
      <c r="C81" s="20"/>
      <c r="D81" s="38">
        <f>SUM(E81:M81)</f>
        <v>0</v>
      </c>
      <c r="E81" s="38">
        <f aca="true" t="shared" si="24" ref="E81:M81">SUM(E88+E94+E100)</f>
        <v>0</v>
      </c>
      <c r="F81" s="38">
        <f t="shared" si="24"/>
        <v>0</v>
      </c>
      <c r="G81" s="38">
        <f t="shared" si="24"/>
        <v>0</v>
      </c>
      <c r="H81" s="38">
        <f t="shared" si="24"/>
        <v>0</v>
      </c>
      <c r="I81" s="38">
        <f t="shared" si="24"/>
        <v>0</v>
      </c>
      <c r="J81" s="38">
        <f t="shared" si="24"/>
        <v>0</v>
      </c>
      <c r="K81" s="47">
        <f t="shared" si="24"/>
        <v>0</v>
      </c>
      <c r="L81" s="38">
        <f t="shared" si="24"/>
        <v>0</v>
      </c>
      <c r="M81" s="38">
        <f t="shared" si="24"/>
        <v>0</v>
      </c>
      <c r="N81" s="54"/>
      <c r="O81" s="54"/>
      <c r="P81" s="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14"/>
      <c r="B82" s="20" t="s">
        <v>3</v>
      </c>
      <c r="C82" s="20"/>
      <c r="D82" s="38">
        <f>SUM(E82:M82)</f>
        <v>0</v>
      </c>
      <c r="E82" s="38">
        <f aca="true" t="shared" si="25" ref="E82:M84">SUM(E89+E95+E101)</f>
        <v>0</v>
      </c>
      <c r="F82" s="38">
        <f t="shared" si="25"/>
        <v>0</v>
      </c>
      <c r="G82" s="38">
        <f t="shared" si="25"/>
        <v>0</v>
      </c>
      <c r="H82" s="38">
        <f t="shared" si="25"/>
        <v>0</v>
      </c>
      <c r="I82" s="38">
        <f t="shared" si="25"/>
        <v>0</v>
      </c>
      <c r="J82" s="38">
        <f t="shared" si="25"/>
        <v>0</v>
      </c>
      <c r="K82" s="47">
        <f t="shared" si="25"/>
        <v>0</v>
      </c>
      <c r="L82" s="38">
        <f t="shared" si="25"/>
        <v>0</v>
      </c>
      <c r="M82" s="38">
        <f t="shared" si="25"/>
        <v>0</v>
      </c>
      <c r="N82" s="54"/>
      <c r="O82" s="54"/>
      <c r="P82" s="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14"/>
      <c r="B83" s="20" t="s">
        <v>4</v>
      </c>
      <c r="C83" s="20"/>
      <c r="D83" s="38">
        <f>SUM(E83:M83)+0.01</f>
        <v>59437.67201000001</v>
      </c>
      <c r="E83" s="38">
        <f>SUM(E90+E96+E102)</f>
        <v>6804.8</v>
      </c>
      <c r="F83" s="38">
        <f t="shared" si="25"/>
        <v>6112.4</v>
      </c>
      <c r="G83" s="38">
        <f t="shared" si="25"/>
        <v>5830.8</v>
      </c>
      <c r="H83" s="38">
        <f t="shared" si="25"/>
        <v>6933.400000000001</v>
      </c>
      <c r="I83" s="38">
        <f t="shared" si="25"/>
        <v>7183.868</v>
      </c>
      <c r="J83" s="38">
        <f t="shared" si="25"/>
        <v>6174.496</v>
      </c>
      <c r="K83" s="47">
        <f t="shared" si="25"/>
        <v>6909.70201</v>
      </c>
      <c r="L83" s="38">
        <f t="shared" si="25"/>
        <v>6613.665</v>
      </c>
      <c r="M83" s="38">
        <f t="shared" si="25"/>
        <v>6874.531</v>
      </c>
      <c r="N83" s="54"/>
      <c r="O83" s="54"/>
      <c r="P83" s="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14"/>
      <c r="B84" s="20" t="s">
        <v>5</v>
      </c>
      <c r="C84" s="20"/>
      <c r="D84" s="38">
        <f>SUM(E84:M84)</f>
        <v>0</v>
      </c>
      <c r="E84" s="38">
        <f t="shared" si="25"/>
        <v>0</v>
      </c>
      <c r="F84" s="38">
        <f t="shared" si="25"/>
        <v>0</v>
      </c>
      <c r="G84" s="38">
        <f t="shared" si="25"/>
        <v>0</v>
      </c>
      <c r="H84" s="38">
        <f t="shared" si="25"/>
        <v>0</v>
      </c>
      <c r="I84" s="38">
        <f t="shared" si="25"/>
        <v>0</v>
      </c>
      <c r="J84" s="38">
        <f t="shared" si="25"/>
        <v>0</v>
      </c>
      <c r="K84" s="47">
        <f t="shared" si="25"/>
        <v>0</v>
      </c>
      <c r="L84" s="38">
        <f t="shared" si="25"/>
        <v>0</v>
      </c>
      <c r="M84" s="38">
        <f t="shared" si="25"/>
        <v>0</v>
      </c>
      <c r="N84" s="54"/>
      <c r="O84" s="54"/>
      <c r="P84" s="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14"/>
      <c r="B85" s="75" t="s">
        <v>103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7"/>
      <c r="P85" s="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33.75" customHeight="1">
      <c r="A86" s="22"/>
      <c r="B86" s="78" t="s">
        <v>87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80"/>
      <c r="P86" s="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2.25" customHeight="1">
      <c r="A87" s="14" t="s">
        <v>21</v>
      </c>
      <c r="B87" s="23" t="s">
        <v>66</v>
      </c>
      <c r="C87" s="14" t="s">
        <v>90</v>
      </c>
      <c r="D87" s="7">
        <f>SUM(D88:D91)</f>
        <v>7022.0740000000005</v>
      </c>
      <c r="E87" s="7">
        <f aca="true" t="shared" si="26" ref="E87:M87">SUM(E88:E91)</f>
        <v>2550</v>
      </c>
      <c r="F87" s="7">
        <f t="shared" si="26"/>
        <v>1462.5</v>
      </c>
      <c r="G87" s="7">
        <f t="shared" si="26"/>
        <v>1007.8</v>
      </c>
      <c r="H87" s="7">
        <f t="shared" si="26"/>
        <v>505.8</v>
      </c>
      <c r="I87" s="7">
        <f t="shared" si="26"/>
        <v>1395.974</v>
      </c>
      <c r="J87" s="35">
        <f t="shared" si="26"/>
        <v>25</v>
      </c>
      <c r="K87" s="48">
        <f t="shared" si="26"/>
        <v>25</v>
      </c>
      <c r="L87" s="7">
        <f t="shared" si="26"/>
        <v>25</v>
      </c>
      <c r="M87" s="7">
        <f t="shared" si="26"/>
        <v>25</v>
      </c>
      <c r="N87" s="56" t="s">
        <v>75</v>
      </c>
      <c r="O87" s="57"/>
      <c r="P87" s="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14"/>
      <c r="B88" s="20" t="s">
        <v>2</v>
      </c>
      <c r="C88" s="20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35">
        <v>0</v>
      </c>
      <c r="K88" s="48">
        <v>0</v>
      </c>
      <c r="L88" s="7">
        <v>0</v>
      </c>
      <c r="M88" s="7">
        <v>0</v>
      </c>
      <c r="N88" s="54"/>
      <c r="O88" s="54"/>
      <c r="P88" s="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14"/>
      <c r="B89" s="20" t="s">
        <v>3</v>
      </c>
      <c r="C89" s="20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35">
        <v>0</v>
      </c>
      <c r="K89" s="48">
        <v>0</v>
      </c>
      <c r="L89" s="7">
        <v>0</v>
      </c>
      <c r="M89" s="7">
        <v>0</v>
      </c>
      <c r="N89" s="54"/>
      <c r="O89" s="54"/>
      <c r="P89" s="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14"/>
      <c r="B90" s="20" t="s">
        <v>4</v>
      </c>
      <c r="C90" s="20"/>
      <c r="D90" s="7">
        <f>SUM(E90:M90)</f>
        <v>7022.0740000000005</v>
      </c>
      <c r="E90" s="7">
        <v>2550</v>
      </c>
      <c r="F90" s="7">
        <v>1462.5</v>
      </c>
      <c r="G90" s="7">
        <v>1007.8</v>
      </c>
      <c r="H90" s="7">
        <v>505.8</v>
      </c>
      <c r="I90" s="7">
        <v>1395.974</v>
      </c>
      <c r="J90" s="35">
        <v>25</v>
      </c>
      <c r="K90" s="48">
        <v>25</v>
      </c>
      <c r="L90" s="7">
        <v>25</v>
      </c>
      <c r="M90" s="7">
        <v>25</v>
      </c>
      <c r="N90" s="54"/>
      <c r="O90" s="54"/>
      <c r="P90" s="6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">
      <c r="A91" s="14"/>
      <c r="B91" s="20" t="s">
        <v>5</v>
      </c>
      <c r="C91" s="20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35">
        <v>0</v>
      </c>
      <c r="K91" s="48">
        <v>0</v>
      </c>
      <c r="L91" s="7">
        <v>0</v>
      </c>
      <c r="M91" s="7">
        <v>0</v>
      </c>
      <c r="N91" s="54"/>
      <c r="O91" s="54"/>
      <c r="P91" s="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">
      <c r="A92" s="14"/>
      <c r="B92" s="55">
        <v>0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47.25" customHeight="1">
      <c r="A93" s="14" t="s">
        <v>91</v>
      </c>
      <c r="B93" s="23" t="s">
        <v>23</v>
      </c>
      <c r="C93" s="20" t="s">
        <v>16</v>
      </c>
      <c r="D93" s="7">
        <f>SUM(D94:D97)</f>
        <v>1189.209</v>
      </c>
      <c r="E93" s="7">
        <f aca="true" t="shared" si="27" ref="E93:M93">SUM(E94:E97)</f>
        <v>140</v>
      </c>
      <c r="F93" s="7">
        <f t="shared" si="27"/>
        <v>239.7</v>
      </c>
      <c r="G93" s="7">
        <f t="shared" si="27"/>
        <v>290</v>
      </c>
      <c r="H93" s="7">
        <f t="shared" si="27"/>
        <v>76</v>
      </c>
      <c r="I93" s="7">
        <f t="shared" si="27"/>
        <v>76</v>
      </c>
      <c r="J93" s="35">
        <f t="shared" si="27"/>
        <v>178.509</v>
      </c>
      <c r="K93" s="48">
        <f t="shared" si="27"/>
        <v>63</v>
      </c>
      <c r="L93" s="7">
        <f t="shared" si="27"/>
        <v>63</v>
      </c>
      <c r="M93" s="7">
        <f t="shared" si="27"/>
        <v>63</v>
      </c>
      <c r="N93" s="56" t="s">
        <v>76</v>
      </c>
      <c r="O93" s="57"/>
      <c r="P93" s="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14"/>
      <c r="B94" s="20" t="s">
        <v>2</v>
      </c>
      <c r="C94" s="20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35">
        <v>0</v>
      </c>
      <c r="K94" s="48">
        <v>0</v>
      </c>
      <c r="L94" s="7">
        <v>0</v>
      </c>
      <c r="M94" s="7">
        <v>0</v>
      </c>
      <c r="N94" s="54"/>
      <c r="O94" s="54"/>
      <c r="P94" s="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14"/>
      <c r="B95" s="20" t="s">
        <v>3</v>
      </c>
      <c r="C95" s="20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35">
        <v>0</v>
      </c>
      <c r="K95" s="48">
        <v>0</v>
      </c>
      <c r="L95" s="7">
        <v>0</v>
      </c>
      <c r="M95" s="7">
        <v>0</v>
      </c>
      <c r="N95" s="54"/>
      <c r="O95" s="54"/>
      <c r="P95" s="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14"/>
      <c r="B96" s="20" t="s">
        <v>4</v>
      </c>
      <c r="C96" s="20"/>
      <c r="D96" s="7">
        <f>SUM(E96:M96)</f>
        <v>1189.209</v>
      </c>
      <c r="E96" s="7">
        <v>140</v>
      </c>
      <c r="F96" s="7">
        <v>239.7</v>
      </c>
      <c r="G96" s="7">
        <v>290</v>
      </c>
      <c r="H96" s="7">
        <v>76</v>
      </c>
      <c r="I96" s="7">
        <v>76</v>
      </c>
      <c r="J96" s="35">
        <v>178.509</v>
      </c>
      <c r="K96" s="48">
        <v>63</v>
      </c>
      <c r="L96" s="7">
        <v>63</v>
      </c>
      <c r="M96" s="7">
        <v>63</v>
      </c>
      <c r="N96" s="54"/>
      <c r="O96" s="54"/>
      <c r="P96" s="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>
      <c r="A97" s="14"/>
      <c r="B97" s="20" t="s">
        <v>5</v>
      </c>
      <c r="C97" s="20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35">
        <v>0</v>
      </c>
      <c r="K97" s="48">
        <v>0</v>
      </c>
      <c r="L97" s="7">
        <v>0</v>
      </c>
      <c r="M97" s="7">
        <v>0</v>
      </c>
      <c r="N97" s="54"/>
      <c r="O97" s="54"/>
      <c r="P97" s="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2" customFormat="1" ht="26.25" customHeight="1">
      <c r="A98" s="14"/>
      <c r="B98" s="55" t="s">
        <v>67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73.5" customHeight="1">
      <c r="A99" s="14" t="s">
        <v>92</v>
      </c>
      <c r="B99" s="20" t="s">
        <v>70</v>
      </c>
      <c r="C99" s="14" t="s">
        <v>89</v>
      </c>
      <c r="D99" s="52">
        <f>SUM(D100:D103)</f>
        <v>51226.379010000004</v>
      </c>
      <c r="E99" s="52">
        <f aca="true" t="shared" si="28" ref="E99:M99">SUM(E100:E103)</f>
        <v>4114.8</v>
      </c>
      <c r="F99" s="52">
        <f t="shared" si="28"/>
        <v>4410.2</v>
      </c>
      <c r="G99" s="52">
        <f t="shared" si="28"/>
        <v>4533</v>
      </c>
      <c r="H99" s="52">
        <f>SUM(H100:H103)</f>
        <v>6351.6</v>
      </c>
      <c r="I99" s="52">
        <f t="shared" si="28"/>
        <v>5711.894</v>
      </c>
      <c r="J99" s="52">
        <f t="shared" si="28"/>
        <v>5970.987</v>
      </c>
      <c r="K99" s="53">
        <f t="shared" si="28"/>
        <v>6821.70201</v>
      </c>
      <c r="L99" s="52">
        <f t="shared" si="28"/>
        <v>6525.665</v>
      </c>
      <c r="M99" s="52">
        <f t="shared" si="28"/>
        <v>6786.531</v>
      </c>
      <c r="N99" s="56" t="s">
        <v>77</v>
      </c>
      <c r="O99" s="57"/>
      <c r="P99" s="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14"/>
      <c r="B100" s="20" t="s">
        <v>2</v>
      </c>
      <c r="C100" s="20"/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3">
        <v>0</v>
      </c>
      <c r="L100" s="52">
        <v>0</v>
      </c>
      <c r="M100" s="52">
        <v>0</v>
      </c>
      <c r="N100" s="54"/>
      <c r="O100" s="54"/>
      <c r="P100" s="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14"/>
      <c r="B101" s="20" t="s">
        <v>3</v>
      </c>
      <c r="C101" s="20"/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3">
        <v>0</v>
      </c>
      <c r="L101" s="52">
        <v>0</v>
      </c>
      <c r="M101" s="52">
        <v>0</v>
      </c>
      <c r="N101" s="54"/>
      <c r="O101" s="54"/>
      <c r="P101" s="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14"/>
      <c r="B102" s="20" t="s">
        <v>4</v>
      </c>
      <c r="C102" s="20"/>
      <c r="D102" s="52">
        <f>SUM(E102:M102)</f>
        <v>51226.379010000004</v>
      </c>
      <c r="E102" s="52">
        <v>4114.8</v>
      </c>
      <c r="F102" s="52">
        <v>4410.2</v>
      </c>
      <c r="G102" s="52">
        <v>4533</v>
      </c>
      <c r="H102" s="52">
        <v>6351.6</v>
      </c>
      <c r="I102" s="52">
        <v>5711.894</v>
      </c>
      <c r="J102" s="52">
        <v>5970.987</v>
      </c>
      <c r="K102" s="53">
        <v>6821.70201</v>
      </c>
      <c r="L102" s="52">
        <v>6525.665</v>
      </c>
      <c r="M102" s="52">
        <v>6786.531</v>
      </c>
      <c r="N102" s="54"/>
      <c r="O102" s="54"/>
      <c r="P102" s="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14"/>
      <c r="B103" s="20" t="s">
        <v>5</v>
      </c>
      <c r="C103" s="20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35">
        <v>0</v>
      </c>
      <c r="K103" s="48">
        <v>0</v>
      </c>
      <c r="L103" s="7">
        <v>0</v>
      </c>
      <c r="M103" s="7">
        <v>0</v>
      </c>
      <c r="N103" s="54"/>
      <c r="O103" s="54"/>
      <c r="P103" s="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92.25" customHeight="1">
      <c r="A104" s="62">
        <v>4</v>
      </c>
      <c r="B104" s="64" t="s">
        <v>104</v>
      </c>
      <c r="C104" s="54"/>
      <c r="D104" s="61">
        <f>SUM(D106:D109)</f>
        <v>501.4</v>
      </c>
      <c r="E104" s="61">
        <f>SUM(E106:E109)</f>
        <v>452.9</v>
      </c>
      <c r="F104" s="7">
        <f>SUM(F106:F109)</f>
        <v>5</v>
      </c>
      <c r="G104" s="7">
        <v>13.5</v>
      </c>
      <c r="H104" s="61">
        <f aca="true" t="shared" si="29" ref="H104:M104">SUM(H106:H109)</f>
        <v>5</v>
      </c>
      <c r="I104" s="61">
        <f t="shared" si="29"/>
        <v>5</v>
      </c>
      <c r="J104" s="35">
        <f t="shared" si="29"/>
        <v>5</v>
      </c>
      <c r="K104" s="48">
        <f t="shared" si="29"/>
        <v>5</v>
      </c>
      <c r="L104" s="7">
        <f t="shared" si="29"/>
        <v>5</v>
      </c>
      <c r="M104" s="7">
        <f t="shared" si="29"/>
        <v>5</v>
      </c>
      <c r="N104" s="54"/>
      <c r="O104" s="54"/>
      <c r="P104" s="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.75" customHeight="1" hidden="1">
      <c r="A105" s="62"/>
      <c r="B105" s="66"/>
      <c r="C105" s="54"/>
      <c r="D105" s="61"/>
      <c r="E105" s="61"/>
      <c r="F105" s="7"/>
      <c r="G105" s="7"/>
      <c r="H105" s="61"/>
      <c r="I105" s="61"/>
      <c r="J105" s="35"/>
      <c r="K105" s="48"/>
      <c r="L105" s="7"/>
      <c r="M105" s="7"/>
      <c r="N105" s="54"/>
      <c r="O105" s="54"/>
      <c r="P105" s="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14"/>
      <c r="B106" s="20" t="s">
        <v>2</v>
      </c>
      <c r="C106" s="20"/>
      <c r="D106" s="7">
        <f>SUM(D111+D116+D121)</f>
        <v>0</v>
      </c>
      <c r="E106" s="7">
        <f aca="true" t="shared" si="30" ref="E106:M106">SUM(E111+E116+E121)</f>
        <v>0</v>
      </c>
      <c r="F106" s="7">
        <f t="shared" si="30"/>
        <v>0</v>
      </c>
      <c r="G106" s="7">
        <f t="shared" si="30"/>
        <v>0</v>
      </c>
      <c r="H106" s="7">
        <f t="shared" si="30"/>
        <v>0</v>
      </c>
      <c r="I106" s="7">
        <f t="shared" si="30"/>
        <v>0</v>
      </c>
      <c r="J106" s="35">
        <f t="shared" si="30"/>
        <v>0</v>
      </c>
      <c r="K106" s="48">
        <f t="shared" si="30"/>
        <v>0</v>
      </c>
      <c r="L106" s="7">
        <f t="shared" si="30"/>
        <v>0</v>
      </c>
      <c r="M106" s="7">
        <f t="shared" si="30"/>
        <v>0</v>
      </c>
      <c r="N106" s="54"/>
      <c r="O106" s="54"/>
      <c r="P106" s="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14"/>
      <c r="B107" s="20" t="s">
        <v>3</v>
      </c>
      <c r="C107" s="20"/>
      <c r="D107" s="7">
        <f aca="true" t="shared" si="31" ref="D107:M109">SUM(D112+D117+D122)</f>
        <v>0</v>
      </c>
      <c r="E107" s="7">
        <f t="shared" si="31"/>
        <v>0</v>
      </c>
      <c r="F107" s="7">
        <f t="shared" si="31"/>
        <v>0</v>
      </c>
      <c r="G107" s="7">
        <f t="shared" si="31"/>
        <v>0</v>
      </c>
      <c r="H107" s="7">
        <f t="shared" si="31"/>
        <v>0</v>
      </c>
      <c r="I107" s="7">
        <f t="shared" si="31"/>
        <v>0</v>
      </c>
      <c r="J107" s="35">
        <f t="shared" si="31"/>
        <v>0</v>
      </c>
      <c r="K107" s="48">
        <f t="shared" si="31"/>
        <v>0</v>
      </c>
      <c r="L107" s="7">
        <f t="shared" si="31"/>
        <v>0</v>
      </c>
      <c r="M107" s="7">
        <f t="shared" si="31"/>
        <v>0</v>
      </c>
      <c r="N107" s="54"/>
      <c r="O107" s="54"/>
      <c r="P107" s="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14"/>
      <c r="B108" s="20" t="s">
        <v>4</v>
      </c>
      <c r="C108" s="20"/>
      <c r="D108" s="7">
        <f t="shared" si="31"/>
        <v>501.4</v>
      </c>
      <c r="E108" s="7">
        <f t="shared" si="31"/>
        <v>452.9</v>
      </c>
      <c r="F108" s="7">
        <f t="shared" si="31"/>
        <v>5</v>
      </c>
      <c r="G108" s="7">
        <v>13.5</v>
      </c>
      <c r="H108" s="7">
        <f t="shared" si="31"/>
        <v>5</v>
      </c>
      <c r="I108" s="7">
        <f t="shared" si="31"/>
        <v>5</v>
      </c>
      <c r="J108" s="35">
        <v>5</v>
      </c>
      <c r="K108" s="48">
        <f t="shared" si="31"/>
        <v>5</v>
      </c>
      <c r="L108" s="7">
        <f t="shared" si="31"/>
        <v>5</v>
      </c>
      <c r="M108" s="7">
        <f t="shared" si="31"/>
        <v>5</v>
      </c>
      <c r="N108" s="54"/>
      <c r="O108" s="54"/>
      <c r="P108" s="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14"/>
      <c r="B109" s="20" t="s">
        <v>5</v>
      </c>
      <c r="C109" s="20"/>
      <c r="D109" s="7">
        <f t="shared" si="31"/>
        <v>0</v>
      </c>
      <c r="E109" s="7">
        <f t="shared" si="31"/>
        <v>0</v>
      </c>
      <c r="F109" s="7">
        <f t="shared" si="31"/>
        <v>0</v>
      </c>
      <c r="G109" s="7">
        <f t="shared" si="31"/>
        <v>0</v>
      </c>
      <c r="H109" s="7">
        <f t="shared" si="31"/>
        <v>0</v>
      </c>
      <c r="I109" s="7">
        <f t="shared" si="31"/>
        <v>0</v>
      </c>
      <c r="J109" s="35">
        <f t="shared" si="31"/>
        <v>0</v>
      </c>
      <c r="K109" s="48">
        <f t="shared" si="31"/>
        <v>0</v>
      </c>
      <c r="L109" s="7">
        <f t="shared" si="31"/>
        <v>0</v>
      </c>
      <c r="M109" s="7">
        <f t="shared" si="31"/>
        <v>0</v>
      </c>
      <c r="N109" s="54"/>
      <c r="O109" s="54"/>
      <c r="P109" s="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5">
      <c r="A110" s="14" t="s">
        <v>24</v>
      </c>
      <c r="B110" s="20" t="s">
        <v>6</v>
      </c>
      <c r="C110" s="20"/>
      <c r="D110" s="7">
        <f>SUM(D111:D114)</f>
        <v>0</v>
      </c>
      <c r="E110" s="7">
        <f aca="true" t="shared" si="32" ref="E110:M110">SUM(E111:E114)</f>
        <v>0</v>
      </c>
      <c r="F110" s="7">
        <f t="shared" si="32"/>
        <v>0</v>
      </c>
      <c r="G110" s="7">
        <f t="shared" si="32"/>
        <v>0</v>
      </c>
      <c r="H110" s="7">
        <f t="shared" si="32"/>
        <v>0</v>
      </c>
      <c r="I110" s="7">
        <f t="shared" si="32"/>
        <v>0</v>
      </c>
      <c r="J110" s="35">
        <f t="shared" si="32"/>
        <v>0</v>
      </c>
      <c r="K110" s="48">
        <f t="shared" si="32"/>
        <v>0</v>
      </c>
      <c r="L110" s="7">
        <f t="shared" si="32"/>
        <v>0</v>
      </c>
      <c r="M110" s="7">
        <f t="shared" si="32"/>
        <v>0</v>
      </c>
      <c r="N110" s="54"/>
      <c r="O110" s="54"/>
      <c r="P110" s="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14"/>
      <c r="B111" s="20" t="s">
        <v>2</v>
      </c>
      <c r="C111" s="20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35">
        <v>0</v>
      </c>
      <c r="K111" s="48">
        <v>0</v>
      </c>
      <c r="L111" s="7">
        <v>0</v>
      </c>
      <c r="M111" s="7">
        <v>0</v>
      </c>
      <c r="N111" s="54"/>
      <c r="O111" s="54"/>
      <c r="P111" s="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14"/>
      <c r="B112" s="20" t="s">
        <v>3</v>
      </c>
      <c r="C112" s="20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35">
        <v>0</v>
      </c>
      <c r="K112" s="48">
        <v>0</v>
      </c>
      <c r="L112" s="7">
        <v>0</v>
      </c>
      <c r="M112" s="7">
        <v>0</v>
      </c>
      <c r="N112" s="54"/>
      <c r="O112" s="54"/>
      <c r="P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14"/>
      <c r="B113" s="20" t="s">
        <v>4</v>
      </c>
      <c r="C113" s="20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35">
        <v>0</v>
      </c>
      <c r="K113" s="48">
        <v>0</v>
      </c>
      <c r="L113" s="7">
        <v>0</v>
      </c>
      <c r="M113" s="7">
        <v>0</v>
      </c>
      <c r="N113" s="54"/>
      <c r="O113" s="54"/>
      <c r="P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14"/>
      <c r="B114" s="20" t="s">
        <v>5</v>
      </c>
      <c r="C114" s="20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35">
        <v>0</v>
      </c>
      <c r="K114" s="48">
        <v>0</v>
      </c>
      <c r="L114" s="7">
        <v>0</v>
      </c>
      <c r="M114" s="7">
        <v>0</v>
      </c>
      <c r="N114" s="54"/>
      <c r="O114" s="54"/>
      <c r="P114" s="6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0">
      <c r="A115" s="14" t="s">
        <v>25</v>
      </c>
      <c r="B115" s="20" t="s">
        <v>12</v>
      </c>
      <c r="C115" s="20"/>
      <c r="D115" s="7">
        <f>SUM(D116:D119)</f>
        <v>0</v>
      </c>
      <c r="E115" s="7">
        <f aca="true" t="shared" si="33" ref="E115:M115">SUM(E116:E119)</f>
        <v>0</v>
      </c>
      <c r="F115" s="7">
        <f t="shared" si="33"/>
        <v>0</v>
      </c>
      <c r="G115" s="7">
        <f t="shared" si="33"/>
        <v>0</v>
      </c>
      <c r="H115" s="7">
        <f t="shared" si="33"/>
        <v>0</v>
      </c>
      <c r="I115" s="7">
        <f t="shared" si="33"/>
        <v>0</v>
      </c>
      <c r="J115" s="35">
        <f t="shared" si="33"/>
        <v>0</v>
      </c>
      <c r="K115" s="48">
        <f t="shared" si="33"/>
        <v>0</v>
      </c>
      <c r="L115" s="7">
        <f t="shared" si="33"/>
        <v>0</v>
      </c>
      <c r="M115" s="7">
        <f t="shared" si="33"/>
        <v>0</v>
      </c>
      <c r="N115" s="54"/>
      <c r="O115" s="54"/>
      <c r="P115" s="6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14"/>
      <c r="B116" s="20" t="s">
        <v>2</v>
      </c>
      <c r="C116" s="20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35">
        <v>0</v>
      </c>
      <c r="K116" s="48">
        <v>0</v>
      </c>
      <c r="L116" s="7">
        <v>0</v>
      </c>
      <c r="M116" s="7">
        <v>0</v>
      </c>
      <c r="N116" s="54"/>
      <c r="O116" s="54"/>
      <c r="P116" s="6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14"/>
      <c r="B117" s="20" t="s">
        <v>3</v>
      </c>
      <c r="C117" s="20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35">
        <v>0</v>
      </c>
      <c r="K117" s="48">
        <v>0</v>
      </c>
      <c r="L117" s="7">
        <v>0</v>
      </c>
      <c r="M117" s="7">
        <v>0</v>
      </c>
      <c r="N117" s="54"/>
      <c r="O117" s="54"/>
      <c r="P117" s="6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14"/>
      <c r="B118" s="20" t="s">
        <v>4</v>
      </c>
      <c r="C118" s="20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35">
        <v>0</v>
      </c>
      <c r="K118" s="48">
        <v>0</v>
      </c>
      <c r="L118" s="7">
        <v>0</v>
      </c>
      <c r="M118" s="7">
        <v>0</v>
      </c>
      <c r="N118" s="54"/>
      <c r="O118" s="54"/>
      <c r="P118" s="6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14"/>
      <c r="B119" s="20" t="s">
        <v>5</v>
      </c>
      <c r="C119" s="20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35">
        <v>0</v>
      </c>
      <c r="K119" s="48">
        <v>0</v>
      </c>
      <c r="L119" s="7">
        <v>0</v>
      </c>
      <c r="M119" s="7">
        <v>0</v>
      </c>
      <c r="N119" s="54"/>
      <c r="O119" s="54"/>
      <c r="P119" s="6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30">
      <c r="A120" s="14" t="s">
        <v>26</v>
      </c>
      <c r="B120" s="20" t="s">
        <v>20</v>
      </c>
      <c r="C120" s="20"/>
      <c r="D120" s="7">
        <f>SUM(D121:D124)</f>
        <v>501.4</v>
      </c>
      <c r="E120" s="7">
        <f>SUM(E121:E124)</f>
        <v>452.9</v>
      </c>
      <c r="F120" s="7">
        <f>SUM(F121:F124)</f>
        <v>5</v>
      </c>
      <c r="G120" s="7">
        <v>13.5</v>
      </c>
      <c r="H120" s="7">
        <f aca="true" t="shared" si="34" ref="H120:M120">SUM(H121:H124)</f>
        <v>5</v>
      </c>
      <c r="I120" s="7">
        <f t="shared" si="34"/>
        <v>5</v>
      </c>
      <c r="J120" s="35">
        <f t="shared" si="34"/>
        <v>5</v>
      </c>
      <c r="K120" s="48">
        <f t="shared" si="34"/>
        <v>5</v>
      </c>
      <c r="L120" s="7">
        <f t="shared" si="34"/>
        <v>5</v>
      </c>
      <c r="M120" s="7">
        <f t="shared" si="34"/>
        <v>5</v>
      </c>
      <c r="N120" s="54"/>
      <c r="O120" s="54"/>
      <c r="P120" s="6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14"/>
      <c r="B121" s="20" t="s">
        <v>2</v>
      </c>
      <c r="C121" s="20"/>
      <c r="D121" s="7">
        <f>SUM(D128+D134)</f>
        <v>0</v>
      </c>
      <c r="E121" s="7">
        <f aca="true" t="shared" si="35" ref="E121:M121">SUM(E128+E134)</f>
        <v>0</v>
      </c>
      <c r="F121" s="7">
        <f t="shared" si="35"/>
        <v>0</v>
      </c>
      <c r="G121" s="7">
        <f t="shared" si="35"/>
        <v>0</v>
      </c>
      <c r="H121" s="7">
        <f t="shared" si="35"/>
        <v>0</v>
      </c>
      <c r="I121" s="7">
        <f t="shared" si="35"/>
        <v>0</v>
      </c>
      <c r="J121" s="35">
        <f t="shared" si="35"/>
        <v>0</v>
      </c>
      <c r="K121" s="48">
        <f t="shared" si="35"/>
        <v>0</v>
      </c>
      <c r="L121" s="7">
        <f t="shared" si="35"/>
        <v>0</v>
      </c>
      <c r="M121" s="7">
        <f t="shared" si="35"/>
        <v>0</v>
      </c>
      <c r="N121" s="54"/>
      <c r="O121" s="54"/>
      <c r="P121" s="6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14"/>
      <c r="B122" s="20" t="s">
        <v>3</v>
      </c>
      <c r="C122" s="20"/>
      <c r="D122" s="7">
        <f aca="true" t="shared" si="36" ref="D122:M124">SUM(D129+D135)</f>
        <v>0</v>
      </c>
      <c r="E122" s="7">
        <f t="shared" si="36"/>
        <v>0</v>
      </c>
      <c r="F122" s="7">
        <f t="shared" si="36"/>
        <v>0</v>
      </c>
      <c r="G122" s="7">
        <f t="shared" si="36"/>
        <v>0</v>
      </c>
      <c r="H122" s="7">
        <f t="shared" si="36"/>
        <v>0</v>
      </c>
      <c r="I122" s="7">
        <f t="shared" si="36"/>
        <v>0</v>
      </c>
      <c r="J122" s="35">
        <f t="shared" si="36"/>
        <v>0</v>
      </c>
      <c r="K122" s="48">
        <f t="shared" si="36"/>
        <v>0</v>
      </c>
      <c r="L122" s="7">
        <f t="shared" si="36"/>
        <v>0</v>
      </c>
      <c r="M122" s="7">
        <f t="shared" si="36"/>
        <v>0</v>
      </c>
      <c r="N122" s="54"/>
      <c r="O122" s="54"/>
      <c r="P122" s="6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14"/>
      <c r="B123" s="20" t="s">
        <v>4</v>
      </c>
      <c r="C123" s="20"/>
      <c r="D123" s="7">
        <v>501.4</v>
      </c>
      <c r="E123" s="7">
        <f t="shared" si="36"/>
        <v>452.9</v>
      </c>
      <c r="F123" s="7">
        <f t="shared" si="36"/>
        <v>5</v>
      </c>
      <c r="G123" s="7">
        <v>13.5</v>
      </c>
      <c r="H123" s="7">
        <f t="shared" si="36"/>
        <v>5</v>
      </c>
      <c r="I123" s="7">
        <f>I130+I136</f>
        <v>5</v>
      </c>
      <c r="J123" s="35">
        <f>J130+J136</f>
        <v>5</v>
      </c>
      <c r="K123" s="48">
        <f>K130+K136</f>
        <v>5</v>
      </c>
      <c r="L123" s="7">
        <f>L130+L136</f>
        <v>5</v>
      </c>
      <c r="M123" s="7">
        <v>5</v>
      </c>
      <c r="N123" s="54"/>
      <c r="O123" s="54"/>
      <c r="P123" s="6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14"/>
      <c r="B124" s="20" t="s">
        <v>5</v>
      </c>
      <c r="C124" s="20"/>
      <c r="D124" s="7">
        <f t="shared" si="36"/>
        <v>0</v>
      </c>
      <c r="E124" s="7">
        <f t="shared" si="36"/>
        <v>0</v>
      </c>
      <c r="F124" s="7">
        <f t="shared" si="36"/>
        <v>0</v>
      </c>
      <c r="G124" s="7">
        <f t="shared" si="36"/>
        <v>0</v>
      </c>
      <c r="H124" s="7">
        <f t="shared" si="36"/>
        <v>0</v>
      </c>
      <c r="I124" s="7">
        <f t="shared" si="36"/>
        <v>0</v>
      </c>
      <c r="J124" s="35">
        <f t="shared" si="36"/>
        <v>0</v>
      </c>
      <c r="K124" s="48">
        <f t="shared" si="36"/>
        <v>0</v>
      </c>
      <c r="L124" s="7">
        <f t="shared" si="36"/>
        <v>0</v>
      </c>
      <c r="M124" s="7">
        <f>SUM(M131+M136)</f>
        <v>0</v>
      </c>
      <c r="N124" s="54"/>
      <c r="O124" s="54"/>
      <c r="P124" s="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 customHeight="1">
      <c r="A125" s="14"/>
      <c r="B125" s="54" t="s">
        <v>105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6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 customHeight="1">
      <c r="A126" s="14"/>
      <c r="B126" s="55" t="s">
        <v>106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6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82.5" customHeight="1">
      <c r="A127" s="14" t="s">
        <v>27</v>
      </c>
      <c r="B127" s="23" t="s">
        <v>22</v>
      </c>
      <c r="C127" s="20" t="s">
        <v>16</v>
      </c>
      <c r="D127" s="7">
        <f>SUM(D128:D131)</f>
        <v>53.5</v>
      </c>
      <c r="E127" s="7">
        <f aca="true" t="shared" si="37" ref="E127:L127">SUM(E128:E131)</f>
        <v>5</v>
      </c>
      <c r="F127" s="7">
        <f t="shared" si="37"/>
        <v>5</v>
      </c>
      <c r="G127" s="7">
        <f t="shared" si="37"/>
        <v>13.5</v>
      </c>
      <c r="H127" s="7">
        <f t="shared" si="37"/>
        <v>5</v>
      </c>
      <c r="I127" s="7">
        <f t="shared" si="37"/>
        <v>5</v>
      </c>
      <c r="J127" s="35">
        <f t="shared" si="37"/>
        <v>5</v>
      </c>
      <c r="K127" s="48">
        <f t="shared" si="37"/>
        <v>5</v>
      </c>
      <c r="L127" s="7">
        <f t="shared" si="37"/>
        <v>5</v>
      </c>
      <c r="M127" s="7">
        <v>5</v>
      </c>
      <c r="N127" s="56" t="s">
        <v>78</v>
      </c>
      <c r="O127" s="57"/>
      <c r="P127" s="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14"/>
      <c r="B128" s="20" t="s">
        <v>2</v>
      </c>
      <c r="C128" s="20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35">
        <v>0</v>
      </c>
      <c r="K128" s="48">
        <v>0</v>
      </c>
      <c r="L128" s="7">
        <v>0</v>
      </c>
      <c r="M128" s="7">
        <v>0</v>
      </c>
      <c r="N128" s="54"/>
      <c r="O128" s="54"/>
      <c r="P128" s="6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14"/>
      <c r="B129" s="20" t="s">
        <v>3</v>
      </c>
      <c r="C129" s="20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35">
        <v>0</v>
      </c>
      <c r="K129" s="48">
        <v>0</v>
      </c>
      <c r="L129" s="7">
        <v>0</v>
      </c>
      <c r="M129" s="7">
        <v>0</v>
      </c>
      <c r="N129" s="54"/>
      <c r="O129" s="54"/>
      <c r="P129" s="6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>
      <c r="A130" s="14"/>
      <c r="B130" s="20" t="s">
        <v>4</v>
      </c>
      <c r="C130" s="20"/>
      <c r="D130" s="7">
        <v>53.5</v>
      </c>
      <c r="E130" s="7">
        <v>5</v>
      </c>
      <c r="F130" s="7">
        <v>5</v>
      </c>
      <c r="G130" s="7">
        <v>13.5</v>
      </c>
      <c r="H130" s="7">
        <v>5</v>
      </c>
      <c r="I130" s="7">
        <v>5</v>
      </c>
      <c r="J130" s="35">
        <v>5</v>
      </c>
      <c r="K130" s="48">
        <v>5</v>
      </c>
      <c r="L130" s="7">
        <v>5</v>
      </c>
      <c r="M130" s="7">
        <v>5</v>
      </c>
      <c r="N130" s="54"/>
      <c r="O130" s="54"/>
      <c r="P130" s="6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>
      <c r="A131" s="14"/>
      <c r="B131" s="20" t="s">
        <v>5</v>
      </c>
      <c r="C131" s="20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35">
        <v>0</v>
      </c>
      <c r="K131" s="48">
        <v>0</v>
      </c>
      <c r="L131" s="7">
        <v>0</v>
      </c>
      <c r="M131" s="7">
        <v>0</v>
      </c>
      <c r="N131" s="54"/>
      <c r="O131" s="54"/>
      <c r="P131" s="6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 customHeight="1">
      <c r="A132" s="14"/>
      <c r="B132" s="55" t="s">
        <v>107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6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63" customHeight="1">
      <c r="A133" s="14" t="s">
        <v>28</v>
      </c>
      <c r="B133" s="20" t="s">
        <v>68</v>
      </c>
      <c r="C133" s="20" t="s">
        <v>16</v>
      </c>
      <c r="D133" s="7">
        <f>SUM(D134:D137)</f>
        <v>447.9</v>
      </c>
      <c r="E133" s="7">
        <f aca="true" t="shared" si="38" ref="E133:L133">SUM(E134:E137)</f>
        <v>447.9</v>
      </c>
      <c r="F133" s="7">
        <f t="shared" si="38"/>
        <v>0</v>
      </c>
      <c r="G133" s="7">
        <f t="shared" si="38"/>
        <v>0</v>
      </c>
      <c r="H133" s="7">
        <f t="shared" si="38"/>
        <v>0</v>
      </c>
      <c r="I133" s="7">
        <f t="shared" si="38"/>
        <v>0</v>
      </c>
      <c r="J133" s="35">
        <f t="shared" si="38"/>
        <v>0</v>
      </c>
      <c r="K133" s="48">
        <f t="shared" si="38"/>
        <v>0</v>
      </c>
      <c r="L133" s="7">
        <f t="shared" si="38"/>
        <v>0</v>
      </c>
      <c r="M133" s="7">
        <f>SUM(M134:M136)</f>
        <v>0</v>
      </c>
      <c r="N133" s="56" t="s">
        <v>79</v>
      </c>
      <c r="O133" s="57"/>
      <c r="P133" s="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14"/>
      <c r="B134" s="20" t="s">
        <v>2</v>
      </c>
      <c r="C134" s="20"/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35">
        <v>0</v>
      </c>
      <c r="K134" s="48">
        <v>0</v>
      </c>
      <c r="L134" s="7">
        <v>0</v>
      </c>
      <c r="M134" s="7">
        <v>0</v>
      </c>
      <c r="N134" s="54"/>
      <c r="O134" s="54"/>
      <c r="P134" s="6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14"/>
      <c r="B135" s="20" t="s">
        <v>3</v>
      </c>
      <c r="C135" s="20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35">
        <v>0</v>
      </c>
      <c r="K135" s="48">
        <v>0</v>
      </c>
      <c r="L135" s="7">
        <v>0</v>
      </c>
      <c r="M135" s="7">
        <v>0</v>
      </c>
      <c r="N135" s="54"/>
      <c r="O135" s="54"/>
      <c r="P135" s="6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14"/>
      <c r="B136" s="20" t="s">
        <v>4</v>
      </c>
      <c r="C136" s="20"/>
      <c r="D136" s="7">
        <f>SUM(E136:I136)</f>
        <v>447.9</v>
      </c>
      <c r="E136" s="7">
        <v>447.9</v>
      </c>
      <c r="F136" s="7">
        <v>0</v>
      </c>
      <c r="G136" s="7">
        <v>0</v>
      </c>
      <c r="H136" s="7">
        <v>0</v>
      </c>
      <c r="I136" s="7">
        <v>0</v>
      </c>
      <c r="J136" s="35">
        <v>0</v>
      </c>
      <c r="K136" s="48">
        <v>0</v>
      </c>
      <c r="L136" s="7">
        <v>0</v>
      </c>
      <c r="M136" s="7">
        <v>0</v>
      </c>
      <c r="N136" s="54"/>
      <c r="O136" s="54"/>
      <c r="P136" s="6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14"/>
      <c r="B137" s="20" t="s">
        <v>5</v>
      </c>
      <c r="C137" s="20"/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35">
        <v>0</v>
      </c>
      <c r="K137" s="48">
        <v>0</v>
      </c>
      <c r="L137" s="7">
        <v>0</v>
      </c>
      <c r="M137" s="8">
        <v>0</v>
      </c>
      <c r="N137" s="54"/>
      <c r="O137" s="54"/>
      <c r="P137" s="6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 customHeight="1">
      <c r="A138" s="62" t="s">
        <v>93</v>
      </c>
      <c r="B138" s="64" t="s">
        <v>62</v>
      </c>
      <c r="C138" s="54"/>
      <c r="D138" s="61">
        <f>SUM(D142:D145)</f>
        <v>164.8</v>
      </c>
      <c r="E138" s="61">
        <f aca="true" t="shared" si="39" ref="E138:M138">SUM(E142:E145)</f>
        <v>30</v>
      </c>
      <c r="F138" s="61">
        <f t="shared" si="39"/>
        <v>5</v>
      </c>
      <c r="G138" s="61">
        <f t="shared" si="39"/>
        <v>5</v>
      </c>
      <c r="H138" s="61">
        <f t="shared" si="39"/>
        <v>5</v>
      </c>
      <c r="I138" s="61">
        <f t="shared" si="39"/>
        <v>23.9</v>
      </c>
      <c r="J138" s="69">
        <v>23.9</v>
      </c>
      <c r="K138" s="72">
        <f t="shared" si="39"/>
        <v>24</v>
      </c>
      <c r="L138" s="69">
        <f t="shared" si="39"/>
        <v>24</v>
      </c>
      <c r="M138" s="69">
        <f t="shared" si="39"/>
        <v>24</v>
      </c>
      <c r="N138" s="54"/>
      <c r="O138" s="54"/>
      <c r="P138" s="6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.75" customHeight="1">
      <c r="A139" s="62"/>
      <c r="B139" s="65"/>
      <c r="C139" s="54"/>
      <c r="D139" s="61"/>
      <c r="E139" s="61"/>
      <c r="F139" s="61"/>
      <c r="G139" s="61"/>
      <c r="H139" s="61"/>
      <c r="I139" s="61"/>
      <c r="J139" s="70"/>
      <c r="K139" s="73"/>
      <c r="L139" s="70"/>
      <c r="M139" s="70"/>
      <c r="N139" s="54"/>
      <c r="O139" s="54"/>
      <c r="P139" s="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54.75" customHeight="1">
      <c r="A140" s="62"/>
      <c r="B140" s="65"/>
      <c r="C140" s="54"/>
      <c r="D140" s="61"/>
      <c r="E140" s="61"/>
      <c r="F140" s="61"/>
      <c r="G140" s="61"/>
      <c r="H140" s="61"/>
      <c r="I140" s="61"/>
      <c r="J140" s="71"/>
      <c r="K140" s="74"/>
      <c r="L140" s="71"/>
      <c r="M140" s="71"/>
      <c r="N140" s="54"/>
      <c r="O140" s="54"/>
      <c r="P140" s="6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.5" customHeight="1" hidden="1">
      <c r="A141" s="62"/>
      <c r="B141" s="66"/>
      <c r="C141" s="54"/>
      <c r="D141" s="61"/>
      <c r="E141" s="61"/>
      <c r="F141" s="61"/>
      <c r="G141" s="61"/>
      <c r="H141" s="61"/>
      <c r="I141" s="61"/>
      <c r="J141" s="35"/>
      <c r="K141" s="48"/>
      <c r="L141" s="7"/>
      <c r="M141" s="7"/>
      <c r="N141" s="54"/>
      <c r="O141" s="54"/>
      <c r="P141" s="6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14"/>
      <c r="B142" s="20" t="s">
        <v>2</v>
      </c>
      <c r="C142" s="20"/>
      <c r="D142" s="7">
        <f>SUM(D147+D152+D157)</f>
        <v>0</v>
      </c>
      <c r="E142" s="7">
        <f aca="true" t="shared" si="40" ref="E142:M142">SUM(E147+E152+E157)</f>
        <v>0</v>
      </c>
      <c r="F142" s="7">
        <f t="shared" si="40"/>
        <v>0</v>
      </c>
      <c r="G142" s="7">
        <f t="shared" si="40"/>
        <v>0</v>
      </c>
      <c r="H142" s="7">
        <f t="shared" si="40"/>
        <v>0</v>
      </c>
      <c r="I142" s="7">
        <f t="shared" si="40"/>
        <v>0</v>
      </c>
      <c r="J142" s="35">
        <f t="shared" si="40"/>
        <v>0</v>
      </c>
      <c r="K142" s="48">
        <f t="shared" si="40"/>
        <v>0</v>
      </c>
      <c r="L142" s="7">
        <f t="shared" si="40"/>
        <v>0</v>
      </c>
      <c r="M142" s="7">
        <f t="shared" si="40"/>
        <v>0</v>
      </c>
      <c r="N142" s="54"/>
      <c r="O142" s="54"/>
      <c r="P142" s="6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>
      <c r="A143" s="14"/>
      <c r="B143" s="20" t="s">
        <v>3</v>
      </c>
      <c r="C143" s="20"/>
      <c r="D143" s="7">
        <f>SUM(D148+D153+D158)</f>
        <v>0</v>
      </c>
      <c r="E143" s="7">
        <f aca="true" t="shared" si="41" ref="D143:M145">SUM(E148+E153+E158)</f>
        <v>0</v>
      </c>
      <c r="F143" s="7">
        <f t="shared" si="41"/>
        <v>0</v>
      </c>
      <c r="G143" s="7">
        <f t="shared" si="41"/>
        <v>0</v>
      </c>
      <c r="H143" s="7">
        <f t="shared" si="41"/>
        <v>0</v>
      </c>
      <c r="I143" s="7">
        <f t="shared" si="41"/>
        <v>0</v>
      </c>
      <c r="J143" s="35">
        <f t="shared" si="41"/>
        <v>0</v>
      </c>
      <c r="K143" s="48">
        <f t="shared" si="41"/>
        <v>0</v>
      </c>
      <c r="L143" s="7">
        <f t="shared" si="41"/>
        <v>0</v>
      </c>
      <c r="M143" s="7">
        <f t="shared" si="41"/>
        <v>0</v>
      </c>
      <c r="N143" s="54"/>
      <c r="O143" s="54"/>
      <c r="P143" s="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14"/>
      <c r="B144" s="20" t="s">
        <v>4</v>
      </c>
      <c r="C144" s="20"/>
      <c r="D144" s="7">
        <f>SUM(D149+D154+D159)</f>
        <v>164.8</v>
      </c>
      <c r="E144" s="7">
        <f t="shared" si="41"/>
        <v>30</v>
      </c>
      <c r="F144" s="7">
        <f t="shared" si="41"/>
        <v>5</v>
      </c>
      <c r="G144" s="7">
        <f t="shared" si="41"/>
        <v>5</v>
      </c>
      <c r="H144" s="7">
        <f t="shared" si="41"/>
        <v>5</v>
      </c>
      <c r="I144" s="7">
        <v>23.9</v>
      </c>
      <c r="J144" s="35">
        <v>23.9</v>
      </c>
      <c r="K144" s="48">
        <f>SUM(K149+K154+K159)</f>
        <v>24</v>
      </c>
      <c r="L144" s="35">
        <f>SUM(L149+L154+L159)</f>
        <v>24</v>
      </c>
      <c r="M144" s="7">
        <f>SUM(M149+M154+M159)</f>
        <v>24</v>
      </c>
      <c r="N144" s="54"/>
      <c r="O144" s="54"/>
      <c r="P144" s="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>
      <c r="A145" s="14"/>
      <c r="B145" s="20" t="s">
        <v>5</v>
      </c>
      <c r="C145" s="20"/>
      <c r="D145" s="7">
        <f t="shared" si="41"/>
        <v>0</v>
      </c>
      <c r="E145" s="7">
        <f t="shared" si="41"/>
        <v>0</v>
      </c>
      <c r="F145" s="7">
        <f t="shared" si="41"/>
        <v>0</v>
      </c>
      <c r="G145" s="7">
        <f t="shared" si="41"/>
        <v>0</v>
      </c>
      <c r="H145" s="7">
        <f t="shared" si="41"/>
        <v>0</v>
      </c>
      <c r="I145" s="7">
        <f t="shared" si="41"/>
        <v>0</v>
      </c>
      <c r="J145" s="35">
        <f t="shared" si="41"/>
        <v>0</v>
      </c>
      <c r="K145" s="48">
        <f t="shared" si="41"/>
        <v>0</v>
      </c>
      <c r="L145" s="7">
        <f t="shared" si="41"/>
        <v>0</v>
      </c>
      <c r="M145" s="7">
        <f t="shared" si="41"/>
        <v>0</v>
      </c>
      <c r="N145" s="54"/>
      <c r="O145" s="54"/>
      <c r="P145" s="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5">
      <c r="A146" s="14" t="s">
        <v>29</v>
      </c>
      <c r="B146" s="20" t="s">
        <v>6</v>
      </c>
      <c r="C146" s="20"/>
      <c r="D146" s="7">
        <f>SUM(D147:D150)</f>
        <v>0</v>
      </c>
      <c r="E146" s="7">
        <f aca="true" t="shared" si="42" ref="E146:M146">SUM(E147:E150)</f>
        <v>0</v>
      </c>
      <c r="F146" s="7">
        <f t="shared" si="42"/>
        <v>0</v>
      </c>
      <c r="G146" s="7">
        <f t="shared" si="42"/>
        <v>0</v>
      </c>
      <c r="H146" s="7">
        <f t="shared" si="42"/>
        <v>0</v>
      </c>
      <c r="I146" s="7">
        <f t="shared" si="42"/>
        <v>0</v>
      </c>
      <c r="J146" s="35">
        <f t="shared" si="42"/>
        <v>0</v>
      </c>
      <c r="K146" s="48">
        <f t="shared" si="42"/>
        <v>0</v>
      </c>
      <c r="L146" s="7">
        <f t="shared" si="42"/>
        <v>0</v>
      </c>
      <c r="M146" s="7">
        <f t="shared" si="42"/>
        <v>0</v>
      </c>
      <c r="N146" s="54"/>
      <c r="O146" s="54"/>
      <c r="P146" s="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14"/>
      <c r="B147" s="20" t="s">
        <v>2</v>
      </c>
      <c r="C147" s="20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35">
        <v>0</v>
      </c>
      <c r="K147" s="48">
        <v>0</v>
      </c>
      <c r="L147" s="7">
        <v>0</v>
      </c>
      <c r="M147" s="7">
        <v>0</v>
      </c>
      <c r="N147" s="54"/>
      <c r="O147" s="54"/>
      <c r="P147" s="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14"/>
      <c r="B148" s="20" t="s">
        <v>3</v>
      </c>
      <c r="C148" s="20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35">
        <v>0</v>
      </c>
      <c r="K148" s="48">
        <v>0</v>
      </c>
      <c r="L148" s="7">
        <v>0</v>
      </c>
      <c r="M148" s="7">
        <v>0</v>
      </c>
      <c r="N148" s="54"/>
      <c r="O148" s="54"/>
      <c r="P148" s="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14"/>
      <c r="B149" s="20" t="s">
        <v>4</v>
      </c>
      <c r="C149" s="20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35">
        <v>0</v>
      </c>
      <c r="K149" s="48">
        <v>0</v>
      </c>
      <c r="L149" s="7">
        <v>0</v>
      </c>
      <c r="M149" s="7">
        <v>0</v>
      </c>
      <c r="N149" s="54"/>
      <c r="O149" s="54"/>
      <c r="P149" s="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14"/>
      <c r="B150" s="20" t="s">
        <v>5</v>
      </c>
      <c r="C150" s="20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35">
        <v>0</v>
      </c>
      <c r="K150" s="48">
        <v>0</v>
      </c>
      <c r="L150" s="7">
        <v>0</v>
      </c>
      <c r="M150" s="7">
        <v>0</v>
      </c>
      <c r="N150" s="54"/>
      <c r="O150" s="54"/>
      <c r="P150" s="6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60">
      <c r="A151" s="14" t="s">
        <v>30</v>
      </c>
      <c r="B151" s="20" t="s">
        <v>12</v>
      </c>
      <c r="C151" s="20"/>
      <c r="D151" s="7">
        <f>SUM(D152:D155)</f>
        <v>0</v>
      </c>
      <c r="E151" s="7">
        <f aca="true" t="shared" si="43" ref="E151:M151">SUM(E152:E155)</f>
        <v>0</v>
      </c>
      <c r="F151" s="7">
        <f t="shared" si="43"/>
        <v>0</v>
      </c>
      <c r="G151" s="7">
        <f t="shared" si="43"/>
        <v>0</v>
      </c>
      <c r="H151" s="7">
        <f t="shared" si="43"/>
        <v>0</v>
      </c>
      <c r="I151" s="7">
        <f t="shared" si="43"/>
        <v>0</v>
      </c>
      <c r="J151" s="35">
        <f t="shared" si="43"/>
        <v>0</v>
      </c>
      <c r="K151" s="48">
        <f t="shared" si="43"/>
        <v>0</v>
      </c>
      <c r="L151" s="7">
        <f t="shared" si="43"/>
        <v>0</v>
      </c>
      <c r="M151" s="7">
        <f t="shared" si="43"/>
        <v>0</v>
      </c>
      <c r="N151" s="54"/>
      <c r="O151" s="54"/>
      <c r="P151" s="6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14"/>
      <c r="B152" s="20" t="s">
        <v>2</v>
      </c>
      <c r="C152" s="20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35">
        <v>0</v>
      </c>
      <c r="K152" s="48">
        <v>0</v>
      </c>
      <c r="L152" s="7">
        <v>0</v>
      </c>
      <c r="M152" s="7"/>
      <c r="N152" s="54"/>
      <c r="O152" s="54"/>
      <c r="P152" s="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14"/>
      <c r="B153" s="20" t="s">
        <v>3</v>
      </c>
      <c r="C153" s="20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35">
        <v>0</v>
      </c>
      <c r="K153" s="48">
        <v>0</v>
      </c>
      <c r="L153" s="7">
        <v>0</v>
      </c>
      <c r="M153" s="7">
        <v>0</v>
      </c>
      <c r="N153" s="54"/>
      <c r="O153" s="54"/>
      <c r="P153" s="6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">
      <c r="A154" s="14"/>
      <c r="B154" s="20" t="s">
        <v>4</v>
      </c>
      <c r="C154" s="20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35">
        <v>0</v>
      </c>
      <c r="K154" s="48">
        <v>0</v>
      </c>
      <c r="L154" s="7">
        <v>0</v>
      </c>
      <c r="M154" s="7">
        <v>0</v>
      </c>
      <c r="N154" s="54"/>
      <c r="O154" s="54"/>
      <c r="P154" s="6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>
      <c r="A155" s="14"/>
      <c r="B155" s="20" t="s">
        <v>5</v>
      </c>
      <c r="C155" s="20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35">
        <v>0</v>
      </c>
      <c r="K155" s="48">
        <v>0</v>
      </c>
      <c r="L155" s="7">
        <v>0</v>
      </c>
      <c r="M155" s="7">
        <v>0</v>
      </c>
      <c r="N155" s="54"/>
      <c r="O155" s="54"/>
      <c r="P155" s="6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0">
      <c r="A156" s="14" t="s">
        <v>31</v>
      </c>
      <c r="B156" s="20" t="s">
        <v>20</v>
      </c>
      <c r="C156" s="20"/>
      <c r="D156" s="7">
        <f>D157+D158+D159+D160</f>
        <v>164.8</v>
      </c>
      <c r="E156" s="7">
        <f aca="true" t="shared" si="44" ref="E156:M156">SUM(E157:E160)</f>
        <v>30</v>
      </c>
      <c r="F156" s="7">
        <f t="shared" si="44"/>
        <v>5</v>
      </c>
      <c r="G156" s="7">
        <f t="shared" si="44"/>
        <v>5</v>
      </c>
      <c r="H156" s="7">
        <f t="shared" si="44"/>
        <v>5</v>
      </c>
      <c r="I156" s="7">
        <f t="shared" si="44"/>
        <v>23.9</v>
      </c>
      <c r="J156" s="35">
        <v>23.9</v>
      </c>
      <c r="K156" s="48">
        <f t="shared" si="44"/>
        <v>24</v>
      </c>
      <c r="L156" s="35">
        <f t="shared" si="44"/>
        <v>24</v>
      </c>
      <c r="M156" s="7">
        <f t="shared" si="44"/>
        <v>24</v>
      </c>
      <c r="N156" s="54"/>
      <c r="O156" s="54"/>
      <c r="P156" s="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">
      <c r="A157" s="14"/>
      <c r="B157" s="20" t="s">
        <v>2</v>
      </c>
      <c r="C157" s="20"/>
      <c r="D157" s="7">
        <f>SUM(D164+D170)</f>
        <v>0</v>
      </c>
      <c r="E157" s="7">
        <f aca="true" t="shared" si="45" ref="E157:M157">SUM(E164+E170)</f>
        <v>0</v>
      </c>
      <c r="F157" s="7">
        <f t="shared" si="45"/>
        <v>0</v>
      </c>
      <c r="G157" s="7">
        <f t="shared" si="45"/>
        <v>0</v>
      </c>
      <c r="H157" s="7">
        <f t="shared" si="45"/>
        <v>0</v>
      </c>
      <c r="I157" s="7">
        <f t="shared" si="45"/>
        <v>0</v>
      </c>
      <c r="J157" s="35">
        <f t="shared" si="45"/>
        <v>0</v>
      </c>
      <c r="K157" s="48">
        <f t="shared" si="45"/>
        <v>0</v>
      </c>
      <c r="L157" s="7">
        <f t="shared" si="45"/>
        <v>0</v>
      </c>
      <c r="M157" s="7">
        <f t="shared" si="45"/>
        <v>0</v>
      </c>
      <c r="N157" s="54"/>
      <c r="O157" s="54"/>
      <c r="P157" s="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">
      <c r="A158" s="14"/>
      <c r="B158" s="20" t="s">
        <v>3</v>
      </c>
      <c r="C158" s="20"/>
      <c r="D158" s="7">
        <f>SUM(D165+D171)</f>
        <v>0</v>
      </c>
      <c r="E158" s="7">
        <f aca="true" t="shared" si="46" ref="D158:M160">SUM(E165+E171)</f>
        <v>0</v>
      </c>
      <c r="F158" s="7">
        <f t="shared" si="46"/>
        <v>0</v>
      </c>
      <c r="G158" s="7">
        <f t="shared" si="46"/>
        <v>0</v>
      </c>
      <c r="H158" s="7">
        <f t="shared" si="46"/>
        <v>0</v>
      </c>
      <c r="I158" s="7">
        <f t="shared" si="46"/>
        <v>0</v>
      </c>
      <c r="J158" s="35">
        <f t="shared" si="46"/>
        <v>0</v>
      </c>
      <c r="K158" s="48">
        <f t="shared" si="46"/>
        <v>0</v>
      </c>
      <c r="L158" s="7">
        <f t="shared" si="46"/>
        <v>0</v>
      </c>
      <c r="M158" s="7">
        <f t="shared" si="46"/>
        <v>0</v>
      </c>
      <c r="N158" s="54"/>
      <c r="O158" s="54"/>
      <c r="P158" s="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">
      <c r="A159" s="14"/>
      <c r="B159" s="20" t="s">
        <v>4</v>
      </c>
      <c r="C159" s="20"/>
      <c r="D159" s="7">
        <f t="shared" si="46"/>
        <v>164.8</v>
      </c>
      <c r="E159" s="7">
        <f t="shared" si="46"/>
        <v>30</v>
      </c>
      <c r="F159" s="7">
        <f t="shared" si="46"/>
        <v>5</v>
      </c>
      <c r="G159" s="7">
        <f t="shared" si="46"/>
        <v>5</v>
      </c>
      <c r="H159" s="7">
        <f t="shared" si="46"/>
        <v>5</v>
      </c>
      <c r="I159" s="7">
        <v>23.9</v>
      </c>
      <c r="J159" s="35">
        <v>23.9</v>
      </c>
      <c r="K159" s="48">
        <f>SUM(K166+K172)</f>
        <v>24</v>
      </c>
      <c r="L159" s="35">
        <f t="shared" si="46"/>
        <v>24</v>
      </c>
      <c r="M159" s="7">
        <f t="shared" si="46"/>
        <v>24</v>
      </c>
      <c r="N159" s="54"/>
      <c r="O159" s="54"/>
      <c r="P159" s="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">
      <c r="A160" s="14"/>
      <c r="B160" s="20" t="s">
        <v>5</v>
      </c>
      <c r="C160" s="20"/>
      <c r="D160" s="7">
        <f t="shared" si="46"/>
        <v>0</v>
      </c>
      <c r="E160" s="7">
        <f t="shared" si="46"/>
        <v>0</v>
      </c>
      <c r="F160" s="7">
        <f t="shared" si="46"/>
        <v>0</v>
      </c>
      <c r="G160" s="7">
        <f t="shared" si="46"/>
        <v>0</v>
      </c>
      <c r="H160" s="7">
        <f t="shared" si="46"/>
        <v>0</v>
      </c>
      <c r="I160" s="7">
        <f t="shared" si="46"/>
        <v>0</v>
      </c>
      <c r="J160" s="35">
        <f t="shared" si="46"/>
        <v>0</v>
      </c>
      <c r="K160" s="48">
        <f t="shared" si="46"/>
        <v>0</v>
      </c>
      <c r="L160" s="7">
        <f t="shared" si="46"/>
        <v>0</v>
      </c>
      <c r="M160" s="7">
        <f t="shared" si="46"/>
        <v>0</v>
      </c>
      <c r="N160" s="54"/>
      <c r="O160" s="54"/>
      <c r="P160" s="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>
      <c r="A161" s="14"/>
      <c r="B161" s="54" t="s">
        <v>108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>
      <c r="A162" s="14"/>
      <c r="B162" s="55" t="s">
        <v>72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90.75" customHeight="1">
      <c r="A163" s="14" t="s">
        <v>32</v>
      </c>
      <c r="B163" s="20" t="s">
        <v>69</v>
      </c>
      <c r="C163" s="20" t="s">
        <v>16</v>
      </c>
      <c r="D163" s="7">
        <f>SUM(D164:D167)</f>
        <v>164.8</v>
      </c>
      <c r="E163" s="7">
        <f>SUM(E164:E167)</f>
        <v>30</v>
      </c>
      <c r="F163" s="7">
        <f aca="true" t="shared" si="47" ref="F163:M163">SUM(F164:F167)</f>
        <v>5</v>
      </c>
      <c r="G163" s="7">
        <f t="shared" si="47"/>
        <v>5</v>
      </c>
      <c r="H163" s="7">
        <f t="shared" si="47"/>
        <v>5</v>
      </c>
      <c r="I163" s="7">
        <f t="shared" si="47"/>
        <v>23.9</v>
      </c>
      <c r="J163" s="35">
        <v>23.9</v>
      </c>
      <c r="K163" s="48">
        <f>SUM(K164:K167)</f>
        <v>24</v>
      </c>
      <c r="L163" s="7">
        <f t="shared" si="47"/>
        <v>24</v>
      </c>
      <c r="M163" s="7">
        <f t="shared" si="47"/>
        <v>24</v>
      </c>
      <c r="N163" s="56" t="s">
        <v>80</v>
      </c>
      <c r="O163" s="57"/>
      <c r="P163" s="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">
      <c r="A164" s="14"/>
      <c r="B164" s="20" t="s">
        <v>2</v>
      </c>
      <c r="C164" s="20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35">
        <v>0</v>
      </c>
      <c r="K164" s="48">
        <v>0</v>
      </c>
      <c r="L164" s="7">
        <v>0</v>
      </c>
      <c r="M164" s="7">
        <v>0</v>
      </c>
      <c r="N164" s="54"/>
      <c r="O164" s="54"/>
      <c r="P164" s="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">
      <c r="A165" s="14"/>
      <c r="B165" s="20" t="s">
        <v>3</v>
      </c>
      <c r="C165" s="20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35">
        <v>0</v>
      </c>
      <c r="K165" s="48">
        <v>0</v>
      </c>
      <c r="L165" s="7">
        <v>0</v>
      </c>
      <c r="M165" s="7">
        <v>0</v>
      </c>
      <c r="N165" s="54"/>
      <c r="O165" s="54"/>
      <c r="P165" s="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">
      <c r="A166" s="14"/>
      <c r="B166" s="20" t="s">
        <v>4</v>
      </c>
      <c r="C166" s="20"/>
      <c r="D166" s="7">
        <f>SUM(E166:M166)</f>
        <v>164.8</v>
      </c>
      <c r="E166" s="7">
        <v>30</v>
      </c>
      <c r="F166" s="7">
        <v>5</v>
      </c>
      <c r="G166" s="7">
        <v>5</v>
      </c>
      <c r="H166" s="7">
        <v>5</v>
      </c>
      <c r="I166" s="7">
        <v>23.9</v>
      </c>
      <c r="J166" s="35">
        <v>23.9</v>
      </c>
      <c r="K166" s="48">
        <v>24</v>
      </c>
      <c r="L166" s="7">
        <v>24</v>
      </c>
      <c r="M166" s="7">
        <v>24</v>
      </c>
      <c r="N166" s="54"/>
      <c r="O166" s="54"/>
      <c r="P166" s="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14"/>
      <c r="B167" s="20" t="s">
        <v>5</v>
      </c>
      <c r="C167" s="20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35">
        <v>0</v>
      </c>
      <c r="K167" s="48">
        <v>0</v>
      </c>
      <c r="L167" s="7">
        <v>0</v>
      </c>
      <c r="M167" s="7">
        <v>0</v>
      </c>
      <c r="N167" s="54"/>
      <c r="O167" s="54"/>
      <c r="P167" s="6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3.25" customHeight="1">
      <c r="A168" s="14"/>
      <c r="B168" s="55" t="s">
        <v>73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68.25" customHeight="1">
      <c r="A169" s="27" t="s">
        <v>57</v>
      </c>
      <c r="B169" s="20" t="s">
        <v>33</v>
      </c>
      <c r="C169" s="20" t="s">
        <v>16</v>
      </c>
      <c r="D169" s="38">
        <f>SUM(D170:D173)</f>
        <v>0</v>
      </c>
      <c r="E169" s="38">
        <f aca="true" t="shared" si="48" ref="E169:M169">SUM(E170:E173)</f>
        <v>0</v>
      </c>
      <c r="F169" s="38">
        <f t="shared" si="48"/>
        <v>0</v>
      </c>
      <c r="G169" s="38">
        <f t="shared" si="48"/>
        <v>0</v>
      </c>
      <c r="H169" s="38">
        <f t="shared" si="48"/>
        <v>0</v>
      </c>
      <c r="I169" s="38">
        <f t="shared" si="48"/>
        <v>0</v>
      </c>
      <c r="J169" s="38">
        <f t="shared" si="48"/>
        <v>0</v>
      </c>
      <c r="K169" s="47">
        <f t="shared" si="48"/>
        <v>0</v>
      </c>
      <c r="L169" s="38">
        <f t="shared" si="48"/>
        <v>0</v>
      </c>
      <c r="M169" s="38">
        <f t="shared" si="48"/>
        <v>0</v>
      </c>
      <c r="N169" s="56" t="s">
        <v>81</v>
      </c>
      <c r="O169" s="57"/>
      <c r="P169" s="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14"/>
      <c r="B170" s="20" t="s">
        <v>2</v>
      </c>
      <c r="C170" s="20"/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47">
        <v>0</v>
      </c>
      <c r="L170" s="38">
        <v>0</v>
      </c>
      <c r="M170" s="38"/>
      <c r="N170" s="54"/>
      <c r="O170" s="54"/>
      <c r="P170" s="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14"/>
      <c r="B171" s="20" t="s">
        <v>3</v>
      </c>
      <c r="C171" s="20"/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47">
        <v>0</v>
      </c>
      <c r="L171" s="38">
        <v>0</v>
      </c>
      <c r="M171" s="38">
        <v>0</v>
      </c>
      <c r="N171" s="54"/>
      <c r="O171" s="54"/>
      <c r="P171" s="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14"/>
      <c r="B172" s="20" t="s">
        <v>4</v>
      </c>
      <c r="C172" s="20"/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47">
        <v>0</v>
      </c>
      <c r="L172" s="38">
        <v>0</v>
      </c>
      <c r="M172" s="38">
        <v>0</v>
      </c>
      <c r="N172" s="54"/>
      <c r="O172" s="54"/>
      <c r="P172" s="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">
      <c r="A173" s="14"/>
      <c r="B173" s="20" t="s">
        <v>5</v>
      </c>
      <c r="C173" s="20"/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47">
        <v>0</v>
      </c>
      <c r="L173" s="38">
        <v>0</v>
      </c>
      <c r="M173" s="38">
        <v>0</v>
      </c>
      <c r="N173" s="54"/>
      <c r="O173" s="54"/>
      <c r="P173" s="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8.75" customHeight="1">
      <c r="A174" s="62" t="s">
        <v>60</v>
      </c>
      <c r="B174" s="64" t="s">
        <v>59</v>
      </c>
      <c r="C174" s="54"/>
      <c r="D174" s="67">
        <v>139.3</v>
      </c>
      <c r="E174" s="67">
        <f>SUM(E177:E180)</f>
        <v>30</v>
      </c>
      <c r="F174" s="67">
        <f>SUM(F177:F180)</f>
        <v>35</v>
      </c>
      <c r="G174" s="67">
        <v>44.3</v>
      </c>
      <c r="H174" s="67">
        <f aca="true" t="shared" si="49" ref="H174:M174">SUM(H177:H180)</f>
        <v>5</v>
      </c>
      <c r="I174" s="67">
        <f t="shared" si="49"/>
        <v>5</v>
      </c>
      <c r="J174" s="67">
        <f t="shared" si="49"/>
        <v>5</v>
      </c>
      <c r="K174" s="68">
        <f t="shared" si="49"/>
        <v>5</v>
      </c>
      <c r="L174" s="67">
        <f t="shared" si="49"/>
        <v>5</v>
      </c>
      <c r="M174" s="67">
        <f t="shared" si="49"/>
        <v>5</v>
      </c>
      <c r="N174" s="54"/>
      <c r="O174" s="54"/>
      <c r="P174" s="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75" customHeight="1">
      <c r="A175" s="62"/>
      <c r="B175" s="65"/>
      <c r="C175" s="54"/>
      <c r="D175" s="67"/>
      <c r="E175" s="67"/>
      <c r="F175" s="67"/>
      <c r="G175" s="67"/>
      <c r="H175" s="67"/>
      <c r="I175" s="67"/>
      <c r="J175" s="67"/>
      <c r="K175" s="68"/>
      <c r="L175" s="67"/>
      <c r="M175" s="67"/>
      <c r="N175" s="54"/>
      <c r="O175" s="54"/>
      <c r="P175" s="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8.75" customHeight="1">
      <c r="A176" s="62"/>
      <c r="B176" s="66"/>
      <c r="C176" s="54"/>
      <c r="D176" s="67"/>
      <c r="E176" s="67"/>
      <c r="F176" s="67"/>
      <c r="G176" s="67"/>
      <c r="H176" s="67"/>
      <c r="I176" s="67"/>
      <c r="J176" s="67"/>
      <c r="K176" s="68"/>
      <c r="L176" s="67"/>
      <c r="M176" s="67"/>
      <c r="N176" s="54"/>
      <c r="O176" s="54"/>
      <c r="P176" s="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14"/>
      <c r="B177" s="28" t="s">
        <v>2</v>
      </c>
      <c r="C177" s="20"/>
      <c r="D177" s="38">
        <f>SUM(D182+D187+D192)</f>
        <v>0</v>
      </c>
      <c r="E177" s="38">
        <f aca="true" t="shared" si="50" ref="E177:M177">SUM(E182+E187+E192)</f>
        <v>0</v>
      </c>
      <c r="F177" s="38">
        <f t="shared" si="50"/>
        <v>0</v>
      </c>
      <c r="G177" s="38">
        <f t="shared" si="50"/>
        <v>0</v>
      </c>
      <c r="H177" s="38">
        <f t="shared" si="50"/>
        <v>0</v>
      </c>
      <c r="I177" s="38">
        <f t="shared" si="50"/>
        <v>0</v>
      </c>
      <c r="J177" s="38">
        <f t="shared" si="50"/>
        <v>0</v>
      </c>
      <c r="K177" s="47">
        <f t="shared" si="50"/>
        <v>0</v>
      </c>
      <c r="L177" s="38">
        <f t="shared" si="50"/>
        <v>0</v>
      </c>
      <c r="M177" s="38">
        <f t="shared" si="50"/>
        <v>0</v>
      </c>
      <c r="N177" s="54"/>
      <c r="O177" s="54"/>
      <c r="P177" s="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14"/>
      <c r="B178" s="20" t="s">
        <v>3</v>
      </c>
      <c r="C178" s="20"/>
      <c r="D178" s="38">
        <f aca="true" t="shared" si="51" ref="D178:M180">SUM(D183+D188+D193)</f>
        <v>0</v>
      </c>
      <c r="E178" s="38">
        <f t="shared" si="51"/>
        <v>0</v>
      </c>
      <c r="F178" s="38">
        <f t="shared" si="51"/>
        <v>0</v>
      </c>
      <c r="G178" s="38">
        <f t="shared" si="51"/>
        <v>0</v>
      </c>
      <c r="H178" s="38">
        <f t="shared" si="51"/>
        <v>0</v>
      </c>
      <c r="I178" s="38">
        <f t="shared" si="51"/>
        <v>0</v>
      </c>
      <c r="J178" s="38">
        <f t="shared" si="51"/>
        <v>0</v>
      </c>
      <c r="K178" s="47">
        <f t="shared" si="51"/>
        <v>0</v>
      </c>
      <c r="L178" s="38">
        <f t="shared" si="51"/>
        <v>0</v>
      </c>
      <c r="M178" s="38">
        <f t="shared" si="51"/>
        <v>0</v>
      </c>
      <c r="N178" s="54"/>
      <c r="O178" s="54"/>
      <c r="P178" s="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>
      <c r="A179" s="14"/>
      <c r="B179" s="20" t="s">
        <v>4</v>
      </c>
      <c r="C179" s="20"/>
      <c r="D179" s="38">
        <f t="shared" si="51"/>
        <v>139.3</v>
      </c>
      <c r="E179" s="38">
        <f t="shared" si="51"/>
        <v>30</v>
      </c>
      <c r="F179" s="38">
        <f t="shared" si="51"/>
        <v>35</v>
      </c>
      <c r="G179" s="38">
        <v>44.3</v>
      </c>
      <c r="H179" s="38">
        <f t="shared" si="51"/>
        <v>5</v>
      </c>
      <c r="I179" s="38">
        <f t="shared" si="51"/>
        <v>5</v>
      </c>
      <c r="J179" s="38">
        <f t="shared" si="51"/>
        <v>5</v>
      </c>
      <c r="K179" s="47">
        <f t="shared" si="51"/>
        <v>5</v>
      </c>
      <c r="L179" s="38">
        <f t="shared" si="51"/>
        <v>5</v>
      </c>
      <c r="M179" s="38">
        <f t="shared" si="51"/>
        <v>5</v>
      </c>
      <c r="N179" s="54"/>
      <c r="O179" s="54"/>
      <c r="P179" s="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>
      <c r="A180" s="14"/>
      <c r="B180" s="20" t="s">
        <v>5</v>
      </c>
      <c r="C180" s="20"/>
      <c r="D180" s="38">
        <f t="shared" si="51"/>
        <v>0</v>
      </c>
      <c r="E180" s="38">
        <f t="shared" si="51"/>
        <v>0</v>
      </c>
      <c r="F180" s="38">
        <f t="shared" si="51"/>
        <v>0</v>
      </c>
      <c r="G180" s="38">
        <f t="shared" si="51"/>
        <v>0</v>
      </c>
      <c r="H180" s="38">
        <f t="shared" si="51"/>
        <v>0</v>
      </c>
      <c r="I180" s="38">
        <f t="shared" si="51"/>
        <v>0</v>
      </c>
      <c r="J180" s="38">
        <f t="shared" si="51"/>
        <v>0</v>
      </c>
      <c r="K180" s="47">
        <f t="shared" si="51"/>
        <v>0</v>
      </c>
      <c r="L180" s="38">
        <f t="shared" si="51"/>
        <v>0</v>
      </c>
      <c r="M180" s="38">
        <f t="shared" si="51"/>
        <v>0</v>
      </c>
      <c r="N180" s="54"/>
      <c r="O180" s="54"/>
      <c r="P180" s="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5">
      <c r="A181" s="14" t="s">
        <v>34</v>
      </c>
      <c r="B181" s="20" t="s">
        <v>35</v>
      </c>
      <c r="C181" s="20"/>
      <c r="D181" s="38">
        <f>SUM(D182:D185)</f>
        <v>0</v>
      </c>
      <c r="E181" s="38">
        <f aca="true" t="shared" si="52" ref="E181:M181">SUM(E182:E185)</f>
        <v>0</v>
      </c>
      <c r="F181" s="38">
        <f t="shared" si="52"/>
        <v>0</v>
      </c>
      <c r="G181" s="38">
        <f t="shared" si="52"/>
        <v>0</v>
      </c>
      <c r="H181" s="38">
        <f t="shared" si="52"/>
        <v>0</v>
      </c>
      <c r="I181" s="38">
        <f t="shared" si="52"/>
        <v>0</v>
      </c>
      <c r="J181" s="38">
        <f t="shared" si="52"/>
        <v>0</v>
      </c>
      <c r="K181" s="47">
        <f t="shared" si="52"/>
        <v>0</v>
      </c>
      <c r="L181" s="38">
        <f t="shared" si="52"/>
        <v>0</v>
      </c>
      <c r="M181" s="38">
        <f t="shared" si="52"/>
        <v>0</v>
      </c>
      <c r="N181" s="54"/>
      <c r="O181" s="54"/>
      <c r="P181" s="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14"/>
      <c r="B182" s="20" t="s">
        <v>2</v>
      </c>
      <c r="C182" s="20"/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47">
        <v>0</v>
      </c>
      <c r="L182" s="38">
        <v>0</v>
      </c>
      <c r="M182" s="38"/>
      <c r="N182" s="54"/>
      <c r="O182" s="54"/>
      <c r="P182" s="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14"/>
      <c r="B183" s="20" t="s">
        <v>3</v>
      </c>
      <c r="C183" s="20"/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47">
        <v>0</v>
      </c>
      <c r="L183" s="38">
        <v>0</v>
      </c>
      <c r="M183" s="38">
        <v>0</v>
      </c>
      <c r="N183" s="54"/>
      <c r="O183" s="54"/>
      <c r="P183" s="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14"/>
      <c r="B184" s="20" t="s">
        <v>4</v>
      </c>
      <c r="C184" s="20"/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47">
        <v>0</v>
      </c>
      <c r="L184" s="38">
        <v>0</v>
      </c>
      <c r="M184" s="38">
        <v>0</v>
      </c>
      <c r="N184" s="54"/>
      <c r="O184" s="54"/>
      <c r="P184" s="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14"/>
      <c r="B185" s="20" t="s">
        <v>5</v>
      </c>
      <c r="C185" s="20"/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47">
        <v>0</v>
      </c>
      <c r="L185" s="38">
        <v>0</v>
      </c>
      <c r="M185" s="38">
        <v>0</v>
      </c>
      <c r="N185" s="54"/>
      <c r="O185" s="54"/>
      <c r="P185" s="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0">
      <c r="A186" s="14" t="s">
        <v>36</v>
      </c>
      <c r="B186" s="20" t="s">
        <v>12</v>
      </c>
      <c r="C186" s="20"/>
      <c r="D186" s="38">
        <f>SUM(D187:D190)</f>
        <v>0</v>
      </c>
      <c r="E186" s="38">
        <f aca="true" t="shared" si="53" ref="E186:M186">SUM(E187:E190)</f>
        <v>0</v>
      </c>
      <c r="F186" s="38">
        <f t="shared" si="53"/>
        <v>0</v>
      </c>
      <c r="G186" s="38">
        <f t="shared" si="53"/>
        <v>0</v>
      </c>
      <c r="H186" s="38">
        <f t="shared" si="53"/>
        <v>0</v>
      </c>
      <c r="I186" s="38">
        <f t="shared" si="53"/>
        <v>0</v>
      </c>
      <c r="J186" s="38">
        <f t="shared" si="53"/>
        <v>0</v>
      </c>
      <c r="K186" s="47">
        <f t="shared" si="53"/>
        <v>0</v>
      </c>
      <c r="L186" s="38">
        <f t="shared" si="53"/>
        <v>0</v>
      </c>
      <c r="M186" s="38">
        <f t="shared" si="53"/>
        <v>0</v>
      </c>
      <c r="N186" s="54"/>
      <c r="O186" s="54"/>
      <c r="P186" s="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14"/>
      <c r="B187" s="20" t="s">
        <v>2</v>
      </c>
      <c r="C187" s="20"/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47">
        <v>0</v>
      </c>
      <c r="L187" s="38">
        <v>0</v>
      </c>
      <c r="M187" s="38">
        <v>0</v>
      </c>
      <c r="N187" s="54"/>
      <c r="O187" s="54"/>
      <c r="P187" s="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">
      <c r="A188" s="14"/>
      <c r="B188" s="20" t="s">
        <v>3</v>
      </c>
      <c r="C188" s="20"/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47">
        <v>0</v>
      </c>
      <c r="L188" s="38">
        <v>0</v>
      </c>
      <c r="M188" s="38">
        <v>0</v>
      </c>
      <c r="N188" s="54"/>
      <c r="O188" s="54"/>
      <c r="P188" s="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>
      <c r="A189" s="14"/>
      <c r="B189" s="20" t="s">
        <v>4</v>
      </c>
      <c r="C189" s="20"/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47">
        <v>0</v>
      </c>
      <c r="L189" s="38">
        <v>0</v>
      </c>
      <c r="M189" s="38">
        <v>0</v>
      </c>
      <c r="N189" s="54"/>
      <c r="O189" s="54"/>
      <c r="P189" s="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">
      <c r="A190" s="14"/>
      <c r="B190" s="20" t="s">
        <v>5</v>
      </c>
      <c r="C190" s="20"/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47">
        <v>0</v>
      </c>
      <c r="L190" s="38">
        <v>0</v>
      </c>
      <c r="M190" s="38">
        <v>0</v>
      </c>
      <c r="N190" s="54"/>
      <c r="O190" s="54"/>
      <c r="P190" s="6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0">
      <c r="A191" s="14" t="s">
        <v>37</v>
      </c>
      <c r="B191" s="20" t="s">
        <v>20</v>
      </c>
      <c r="C191" s="20"/>
      <c r="D191" s="38">
        <f>SUM(D192:D195)</f>
        <v>139.3</v>
      </c>
      <c r="E191" s="38">
        <f aca="true" t="shared" si="54" ref="E191:M191">SUM(E192:E195)</f>
        <v>30</v>
      </c>
      <c r="F191" s="38">
        <f t="shared" si="54"/>
        <v>35</v>
      </c>
      <c r="G191" s="38">
        <v>44.3</v>
      </c>
      <c r="H191" s="38">
        <f t="shared" si="54"/>
        <v>5</v>
      </c>
      <c r="I191" s="38">
        <f t="shared" si="54"/>
        <v>5</v>
      </c>
      <c r="J191" s="38">
        <f t="shared" si="54"/>
        <v>5</v>
      </c>
      <c r="K191" s="47">
        <f t="shared" si="54"/>
        <v>5</v>
      </c>
      <c r="L191" s="38">
        <f t="shared" si="54"/>
        <v>5</v>
      </c>
      <c r="M191" s="38">
        <f t="shared" si="54"/>
        <v>5</v>
      </c>
      <c r="N191" s="54"/>
      <c r="O191" s="54"/>
      <c r="P191" s="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">
      <c r="A192" s="14"/>
      <c r="B192" s="20" t="s">
        <v>2</v>
      </c>
      <c r="C192" s="20"/>
      <c r="D192" s="38">
        <f>SUM(D199+D205)</f>
        <v>0</v>
      </c>
      <c r="E192" s="38">
        <f aca="true" t="shared" si="55" ref="E192:M192">SUM(E199+E205)</f>
        <v>0</v>
      </c>
      <c r="F192" s="38">
        <f t="shared" si="55"/>
        <v>0</v>
      </c>
      <c r="G192" s="38">
        <f t="shared" si="55"/>
        <v>0</v>
      </c>
      <c r="H192" s="38">
        <f t="shared" si="55"/>
        <v>0</v>
      </c>
      <c r="I192" s="38">
        <f t="shared" si="55"/>
        <v>0</v>
      </c>
      <c r="J192" s="38">
        <f t="shared" si="55"/>
        <v>0</v>
      </c>
      <c r="K192" s="47">
        <f t="shared" si="55"/>
        <v>0</v>
      </c>
      <c r="L192" s="38">
        <f t="shared" si="55"/>
        <v>0</v>
      </c>
      <c r="M192" s="38">
        <f t="shared" si="55"/>
        <v>0</v>
      </c>
      <c r="N192" s="54"/>
      <c r="O192" s="54"/>
      <c r="P192" s="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>
      <c r="A193" s="14"/>
      <c r="B193" s="20" t="s">
        <v>3</v>
      </c>
      <c r="C193" s="20"/>
      <c r="D193" s="38">
        <f aca="true" t="shared" si="56" ref="D193:M195">SUM(D200+D206)</f>
        <v>0</v>
      </c>
      <c r="E193" s="38">
        <f t="shared" si="56"/>
        <v>0</v>
      </c>
      <c r="F193" s="38">
        <f t="shared" si="56"/>
        <v>0</v>
      </c>
      <c r="G193" s="38">
        <f t="shared" si="56"/>
        <v>0</v>
      </c>
      <c r="H193" s="38">
        <f t="shared" si="56"/>
        <v>0</v>
      </c>
      <c r="I193" s="38">
        <f t="shared" si="56"/>
        <v>0</v>
      </c>
      <c r="J193" s="38">
        <f t="shared" si="56"/>
        <v>0</v>
      </c>
      <c r="K193" s="47">
        <f t="shared" si="56"/>
        <v>0</v>
      </c>
      <c r="L193" s="38">
        <f t="shared" si="56"/>
        <v>0</v>
      </c>
      <c r="M193" s="38">
        <f t="shared" si="56"/>
        <v>0</v>
      </c>
      <c r="N193" s="54"/>
      <c r="O193" s="54"/>
      <c r="P193" s="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14"/>
      <c r="B194" s="20" t="s">
        <v>4</v>
      </c>
      <c r="C194" s="20"/>
      <c r="D194" s="38">
        <v>139.3</v>
      </c>
      <c r="E194" s="38">
        <f t="shared" si="56"/>
        <v>30</v>
      </c>
      <c r="F194" s="38">
        <f t="shared" si="56"/>
        <v>35</v>
      </c>
      <c r="G194" s="38">
        <f t="shared" si="56"/>
        <v>44.3</v>
      </c>
      <c r="H194" s="38">
        <f t="shared" si="56"/>
        <v>5</v>
      </c>
      <c r="I194" s="38">
        <f t="shared" si="56"/>
        <v>5</v>
      </c>
      <c r="J194" s="38">
        <f t="shared" si="56"/>
        <v>5</v>
      </c>
      <c r="K194" s="47">
        <f t="shared" si="56"/>
        <v>5</v>
      </c>
      <c r="L194" s="38">
        <f t="shared" si="56"/>
        <v>5</v>
      </c>
      <c r="M194" s="38">
        <f t="shared" si="56"/>
        <v>5</v>
      </c>
      <c r="N194" s="54"/>
      <c r="O194" s="54"/>
      <c r="P194" s="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14"/>
      <c r="B195" s="20" t="s">
        <v>5</v>
      </c>
      <c r="C195" s="20"/>
      <c r="D195" s="38">
        <f t="shared" si="56"/>
        <v>0</v>
      </c>
      <c r="E195" s="38">
        <f t="shared" si="56"/>
        <v>0</v>
      </c>
      <c r="F195" s="38">
        <f t="shared" si="56"/>
        <v>0</v>
      </c>
      <c r="G195" s="38">
        <f t="shared" si="56"/>
        <v>0</v>
      </c>
      <c r="H195" s="38">
        <f t="shared" si="56"/>
        <v>0</v>
      </c>
      <c r="I195" s="38">
        <f t="shared" si="56"/>
        <v>0</v>
      </c>
      <c r="J195" s="38">
        <f t="shared" si="56"/>
        <v>0</v>
      </c>
      <c r="K195" s="47">
        <f t="shared" si="56"/>
        <v>0</v>
      </c>
      <c r="L195" s="38">
        <f t="shared" si="56"/>
        <v>0</v>
      </c>
      <c r="M195" s="38">
        <f t="shared" si="56"/>
        <v>0</v>
      </c>
      <c r="N195" s="54"/>
      <c r="O195" s="54"/>
      <c r="P195" s="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">
      <c r="A196" s="14"/>
      <c r="B196" s="54" t="s">
        <v>109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>
      <c r="A197" s="14"/>
      <c r="B197" s="55" t="s">
        <v>110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93.75" customHeight="1">
      <c r="A198" s="29" t="s">
        <v>61</v>
      </c>
      <c r="B198" s="20" t="s">
        <v>63</v>
      </c>
      <c r="C198" s="20" t="s">
        <v>16</v>
      </c>
      <c r="D198" s="38">
        <f>SUM(D199:D202)</f>
        <v>139.3</v>
      </c>
      <c r="E198" s="38">
        <f aca="true" t="shared" si="57" ref="E198:M198">SUM(E199:E202)</f>
        <v>30</v>
      </c>
      <c r="F198" s="38">
        <f t="shared" si="57"/>
        <v>35</v>
      </c>
      <c r="G198" s="38">
        <f t="shared" si="57"/>
        <v>44.3</v>
      </c>
      <c r="H198" s="38">
        <f t="shared" si="57"/>
        <v>5</v>
      </c>
      <c r="I198" s="38">
        <f t="shared" si="57"/>
        <v>5</v>
      </c>
      <c r="J198" s="38">
        <f t="shared" si="57"/>
        <v>5</v>
      </c>
      <c r="K198" s="47">
        <f t="shared" si="57"/>
        <v>5</v>
      </c>
      <c r="L198" s="38">
        <f t="shared" si="57"/>
        <v>5</v>
      </c>
      <c r="M198" s="38">
        <f t="shared" si="57"/>
        <v>5</v>
      </c>
      <c r="N198" s="56" t="s">
        <v>82</v>
      </c>
      <c r="O198" s="57"/>
      <c r="P198" s="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>
      <c r="A199" s="14"/>
      <c r="B199" s="20" t="s">
        <v>2</v>
      </c>
      <c r="C199" s="20"/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47">
        <v>0</v>
      </c>
      <c r="L199" s="38">
        <v>0</v>
      </c>
      <c r="M199" s="38">
        <v>0</v>
      </c>
      <c r="N199" s="54"/>
      <c r="O199" s="54"/>
      <c r="P199" s="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14"/>
      <c r="B200" s="20" t="s">
        <v>3</v>
      </c>
      <c r="C200" s="20"/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47">
        <v>0</v>
      </c>
      <c r="L200" s="38">
        <v>0</v>
      </c>
      <c r="M200" s="38">
        <v>0</v>
      </c>
      <c r="N200" s="54"/>
      <c r="O200" s="54"/>
      <c r="P200" s="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">
      <c r="A201" s="14"/>
      <c r="B201" s="20" t="s">
        <v>4</v>
      </c>
      <c r="C201" s="20"/>
      <c r="D201" s="38">
        <f>SUM(E201:M201)</f>
        <v>139.3</v>
      </c>
      <c r="E201" s="38">
        <v>30</v>
      </c>
      <c r="F201" s="38">
        <v>35</v>
      </c>
      <c r="G201" s="38">
        <v>44.3</v>
      </c>
      <c r="H201" s="38">
        <v>5</v>
      </c>
      <c r="I201" s="38">
        <v>5</v>
      </c>
      <c r="J201" s="38">
        <v>5</v>
      </c>
      <c r="K201" s="47">
        <v>5</v>
      </c>
      <c r="L201" s="38">
        <v>5</v>
      </c>
      <c r="M201" s="38">
        <v>5</v>
      </c>
      <c r="N201" s="54"/>
      <c r="O201" s="54"/>
      <c r="P201" s="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">
      <c r="A202" s="14"/>
      <c r="B202" s="20" t="s">
        <v>5</v>
      </c>
      <c r="C202" s="20"/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47">
        <v>0</v>
      </c>
      <c r="L202" s="38">
        <v>0</v>
      </c>
      <c r="M202" s="38">
        <v>0</v>
      </c>
      <c r="N202" s="54"/>
      <c r="O202" s="54"/>
      <c r="P202" s="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0.25" customHeight="1">
      <c r="A203" s="14"/>
      <c r="B203" s="55">
        <v>0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92.25" customHeight="1">
      <c r="A204" s="14" t="s">
        <v>38</v>
      </c>
      <c r="B204" s="20" t="s">
        <v>33</v>
      </c>
      <c r="C204" s="20" t="s">
        <v>16</v>
      </c>
      <c r="D204" s="7">
        <f>SUM(D205:D208)</f>
        <v>0</v>
      </c>
      <c r="E204" s="7">
        <f aca="true" t="shared" si="58" ref="E204:M204">SUM(E205:E208)</f>
        <v>0</v>
      </c>
      <c r="F204" s="7">
        <f t="shared" si="58"/>
        <v>0</v>
      </c>
      <c r="G204" s="7">
        <f t="shared" si="58"/>
        <v>0</v>
      </c>
      <c r="H204" s="7">
        <f t="shared" si="58"/>
        <v>0</v>
      </c>
      <c r="I204" s="7">
        <f t="shared" si="58"/>
        <v>0</v>
      </c>
      <c r="J204" s="35">
        <f t="shared" si="58"/>
        <v>0</v>
      </c>
      <c r="K204" s="48">
        <f t="shared" si="58"/>
        <v>0</v>
      </c>
      <c r="L204" s="7">
        <f t="shared" si="58"/>
        <v>0</v>
      </c>
      <c r="M204" s="7">
        <f t="shared" si="58"/>
        <v>0</v>
      </c>
      <c r="N204" s="54" t="s">
        <v>83</v>
      </c>
      <c r="O204" s="54"/>
      <c r="P204" s="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">
      <c r="A205" s="14"/>
      <c r="B205" s="20" t="s">
        <v>2</v>
      </c>
      <c r="C205" s="20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35">
        <v>0</v>
      </c>
      <c r="K205" s="48">
        <v>0</v>
      </c>
      <c r="L205" s="7">
        <v>0</v>
      </c>
      <c r="M205" s="7">
        <v>0</v>
      </c>
      <c r="N205" s="54"/>
      <c r="O205" s="54"/>
      <c r="P205" s="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>
      <c r="A206" s="14"/>
      <c r="B206" s="20" t="s">
        <v>3</v>
      </c>
      <c r="C206" s="20"/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35">
        <v>0</v>
      </c>
      <c r="K206" s="48">
        <v>0</v>
      </c>
      <c r="L206" s="7">
        <v>0</v>
      </c>
      <c r="M206" s="7">
        <v>0</v>
      </c>
      <c r="N206" s="54"/>
      <c r="O206" s="54"/>
      <c r="P206" s="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">
      <c r="A207" s="14"/>
      <c r="B207" s="20" t="s">
        <v>4</v>
      </c>
      <c r="C207" s="20"/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35">
        <v>0</v>
      </c>
      <c r="K207" s="48">
        <v>0</v>
      </c>
      <c r="L207" s="7">
        <v>0</v>
      </c>
      <c r="M207" s="7">
        <v>0</v>
      </c>
      <c r="N207" s="54"/>
      <c r="O207" s="54"/>
      <c r="P207" s="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">
      <c r="A208" s="14"/>
      <c r="B208" s="20" t="s">
        <v>5</v>
      </c>
      <c r="C208" s="20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35">
        <v>0</v>
      </c>
      <c r="K208" s="48">
        <v>0</v>
      </c>
      <c r="L208" s="7">
        <v>0</v>
      </c>
      <c r="M208" s="7">
        <v>0</v>
      </c>
      <c r="N208" s="54"/>
      <c r="O208" s="54"/>
      <c r="P208" s="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8.75" customHeight="1">
      <c r="A209" s="62">
        <v>7</v>
      </c>
      <c r="B209" s="64" t="s">
        <v>94</v>
      </c>
      <c r="C209" s="54"/>
      <c r="D209" s="67">
        <f aca="true" t="shared" si="59" ref="D209:M209">SUM(D212:D215)</f>
        <v>129.4</v>
      </c>
      <c r="E209" s="67">
        <f t="shared" si="59"/>
        <v>39</v>
      </c>
      <c r="F209" s="67">
        <f t="shared" si="59"/>
        <v>11.3</v>
      </c>
      <c r="G209" s="67">
        <f t="shared" si="59"/>
        <v>11.3</v>
      </c>
      <c r="H209" s="67">
        <f t="shared" si="59"/>
        <v>11.3</v>
      </c>
      <c r="I209" s="67">
        <f t="shared" si="59"/>
        <v>11.3</v>
      </c>
      <c r="J209" s="67">
        <f t="shared" si="59"/>
        <v>11.3</v>
      </c>
      <c r="K209" s="68">
        <f t="shared" si="59"/>
        <v>11.3</v>
      </c>
      <c r="L209" s="67">
        <f t="shared" si="59"/>
        <v>11.3</v>
      </c>
      <c r="M209" s="67">
        <f t="shared" si="59"/>
        <v>11.3</v>
      </c>
      <c r="N209" s="54"/>
      <c r="O209" s="54"/>
      <c r="P209" s="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31.25" customHeight="1">
      <c r="A210" s="62"/>
      <c r="B210" s="65"/>
      <c r="C210" s="54"/>
      <c r="D210" s="67"/>
      <c r="E210" s="67"/>
      <c r="F210" s="67"/>
      <c r="G210" s="67"/>
      <c r="H210" s="67"/>
      <c r="I210" s="67"/>
      <c r="J210" s="67"/>
      <c r="K210" s="68"/>
      <c r="L210" s="67"/>
      <c r="M210" s="67"/>
      <c r="N210" s="54"/>
      <c r="O210" s="54"/>
      <c r="P210" s="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62"/>
      <c r="B211" s="66"/>
      <c r="C211" s="54"/>
      <c r="D211" s="67"/>
      <c r="E211" s="67"/>
      <c r="F211" s="67"/>
      <c r="G211" s="67"/>
      <c r="H211" s="67"/>
      <c r="I211" s="67"/>
      <c r="J211" s="67"/>
      <c r="K211" s="68"/>
      <c r="L211" s="67"/>
      <c r="M211" s="67"/>
      <c r="N211" s="54"/>
      <c r="O211" s="54"/>
      <c r="P211" s="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>
      <c r="A212" s="14"/>
      <c r="B212" s="20" t="s">
        <v>2</v>
      </c>
      <c r="C212" s="20"/>
      <c r="D212" s="38">
        <v>0</v>
      </c>
      <c r="E212" s="38">
        <f>SUM(E217+E222+E227)</f>
        <v>0</v>
      </c>
      <c r="F212" s="38">
        <f aca="true" t="shared" si="60" ref="F212:M212">SUM(F217+F222+F227)</f>
        <v>0</v>
      </c>
      <c r="G212" s="38">
        <f t="shared" si="60"/>
        <v>0</v>
      </c>
      <c r="H212" s="38">
        <f t="shared" si="60"/>
        <v>0</v>
      </c>
      <c r="I212" s="38">
        <f t="shared" si="60"/>
        <v>0</v>
      </c>
      <c r="J212" s="38">
        <f t="shared" si="60"/>
        <v>0</v>
      </c>
      <c r="K212" s="47">
        <f t="shared" si="60"/>
        <v>0</v>
      </c>
      <c r="L212" s="38">
        <f t="shared" si="60"/>
        <v>0</v>
      </c>
      <c r="M212" s="38">
        <f t="shared" si="60"/>
        <v>0</v>
      </c>
      <c r="N212" s="54"/>
      <c r="O212" s="54"/>
      <c r="P212" s="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">
      <c r="A213" s="14"/>
      <c r="B213" s="20" t="s">
        <v>3</v>
      </c>
      <c r="C213" s="20"/>
      <c r="D213" s="38">
        <v>0</v>
      </c>
      <c r="E213" s="38">
        <f aca="true" t="shared" si="61" ref="E213:M215">SUM(E218+E223+E228)</f>
        <v>0</v>
      </c>
      <c r="F213" s="38">
        <f t="shared" si="61"/>
        <v>0</v>
      </c>
      <c r="G213" s="38">
        <f t="shared" si="61"/>
        <v>0</v>
      </c>
      <c r="H213" s="38">
        <f t="shared" si="61"/>
        <v>0</v>
      </c>
      <c r="I213" s="38">
        <f t="shared" si="61"/>
        <v>0</v>
      </c>
      <c r="J213" s="38">
        <f t="shared" si="61"/>
        <v>0</v>
      </c>
      <c r="K213" s="47">
        <f t="shared" si="61"/>
        <v>0</v>
      </c>
      <c r="L213" s="38">
        <f t="shared" si="61"/>
        <v>0</v>
      </c>
      <c r="M213" s="38">
        <f t="shared" si="61"/>
        <v>0</v>
      </c>
      <c r="N213" s="54"/>
      <c r="O213" s="54"/>
      <c r="P213" s="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">
      <c r="A214" s="14"/>
      <c r="B214" s="20" t="s">
        <v>4</v>
      </c>
      <c r="C214" s="20"/>
      <c r="D214" s="38">
        <v>129.4</v>
      </c>
      <c r="E214" s="38">
        <f t="shared" si="61"/>
        <v>39</v>
      </c>
      <c r="F214" s="38">
        <f t="shared" si="61"/>
        <v>11.3</v>
      </c>
      <c r="G214" s="38">
        <f t="shared" si="61"/>
        <v>11.3</v>
      </c>
      <c r="H214" s="38">
        <f t="shared" si="61"/>
        <v>11.3</v>
      </c>
      <c r="I214" s="38">
        <f t="shared" si="61"/>
        <v>11.3</v>
      </c>
      <c r="J214" s="38">
        <f t="shared" si="61"/>
        <v>11.3</v>
      </c>
      <c r="K214" s="47">
        <f t="shared" si="61"/>
        <v>11.3</v>
      </c>
      <c r="L214" s="38">
        <f t="shared" si="61"/>
        <v>11.3</v>
      </c>
      <c r="M214" s="38">
        <f t="shared" si="61"/>
        <v>11.3</v>
      </c>
      <c r="N214" s="54"/>
      <c r="O214" s="54"/>
      <c r="P214" s="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">
      <c r="A215" s="14"/>
      <c r="B215" s="20" t="s">
        <v>5</v>
      </c>
      <c r="C215" s="20"/>
      <c r="D215" s="38">
        <v>0</v>
      </c>
      <c r="E215" s="38">
        <f t="shared" si="61"/>
        <v>0</v>
      </c>
      <c r="F215" s="38">
        <f t="shared" si="61"/>
        <v>0</v>
      </c>
      <c r="G215" s="38">
        <f t="shared" si="61"/>
        <v>0</v>
      </c>
      <c r="H215" s="38">
        <f t="shared" si="61"/>
        <v>0</v>
      </c>
      <c r="I215" s="38">
        <f t="shared" si="61"/>
        <v>0</v>
      </c>
      <c r="J215" s="38">
        <f t="shared" si="61"/>
        <v>0</v>
      </c>
      <c r="K215" s="47">
        <f t="shared" si="61"/>
        <v>0</v>
      </c>
      <c r="L215" s="38">
        <f t="shared" si="61"/>
        <v>0</v>
      </c>
      <c r="M215" s="38">
        <f t="shared" si="61"/>
        <v>0</v>
      </c>
      <c r="N215" s="54"/>
      <c r="O215" s="54"/>
      <c r="P215" s="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5">
      <c r="A216" s="14" t="s">
        <v>39</v>
      </c>
      <c r="B216" s="20" t="s">
        <v>6</v>
      </c>
      <c r="C216" s="20"/>
      <c r="D216" s="38">
        <f>SUM(D217:D220)</f>
        <v>0</v>
      </c>
      <c r="E216" s="38">
        <f>SUM(E217:E220)</f>
        <v>0</v>
      </c>
      <c r="F216" s="38">
        <f aca="true" t="shared" si="62" ref="F216:M216">SUM(F217:F220)</f>
        <v>0</v>
      </c>
      <c r="G216" s="38">
        <f t="shared" si="62"/>
        <v>0</v>
      </c>
      <c r="H216" s="38">
        <f t="shared" si="62"/>
        <v>0</v>
      </c>
      <c r="I216" s="38">
        <f t="shared" si="62"/>
        <v>0</v>
      </c>
      <c r="J216" s="38">
        <f t="shared" si="62"/>
        <v>0</v>
      </c>
      <c r="K216" s="47">
        <f t="shared" si="62"/>
        <v>0</v>
      </c>
      <c r="L216" s="38">
        <f t="shared" si="62"/>
        <v>0</v>
      </c>
      <c r="M216" s="38">
        <f t="shared" si="62"/>
        <v>0</v>
      </c>
      <c r="N216" s="54"/>
      <c r="O216" s="54"/>
      <c r="P216" s="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">
      <c r="A217" s="14"/>
      <c r="B217" s="20" t="s">
        <v>2</v>
      </c>
      <c r="C217" s="20"/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47">
        <v>0</v>
      </c>
      <c r="L217" s="38">
        <v>0</v>
      </c>
      <c r="M217" s="38"/>
      <c r="N217" s="54"/>
      <c r="O217" s="54"/>
      <c r="P217" s="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">
      <c r="A218" s="14"/>
      <c r="B218" s="20" t="s">
        <v>3</v>
      </c>
      <c r="C218" s="20"/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47">
        <v>0</v>
      </c>
      <c r="L218" s="38">
        <v>0</v>
      </c>
      <c r="M218" s="38">
        <v>0</v>
      </c>
      <c r="N218" s="54"/>
      <c r="O218" s="54"/>
      <c r="P218" s="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">
      <c r="A219" s="14"/>
      <c r="B219" s="20" t="s">
        <v>4</v>
      </c>
      <c r="C219" s="20"/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47">
        <v>0</v>
      </c>
      <c r="L219" s="38">
        <v>0</v>
      </c>
      <c r="M219" s="38">
        <v>0</v>
      </c>
      <c r="N219" s="54"/>
      <c r="O219" s="54"/>
      <c r="P219" s="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">
      <c r="A220" s="14"/>
      <c r="B220" s="20" t="s">
        <v>5</v>
      </c>
      <c r="C220" s="20"/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47">
        <v>0</v>
      </c>
      <c r="L220" s="38">
        <v>0</v>
      </c>
      <c r="M220" s="38">
        <v>0</v>
      </c>
      <c r="N220" s="54"/>
      <c r="O220" s="54"/>
      <c r="P220" s="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0">
      <c r="A221" s="14" t="s">
        <v>40</v>
      </c>
      <c r="B221" s="20" t="s">
        <v>12</v>
      </c>
      <c r="C221" s="20"/>
      <c r="D221" s="38">
        <f>SUM(D222:D225)</f>
        <v>0</v>
      </c>
      <c r="E221" s="38">
        <f>SUM(E222:E225)</f>
        <v>0</v>
      </c>
      <c r="F221" s="38">
        <f aca="true" t="shared" si="63" ref="F221:M221">SUM(F222:F225)</f>
        <v>0</v>
      </c>
      <c r="G221" s="38">
        <f t="shared" si="63"/>
        <v>0</v>
      </c>
      <c r="H221" s="38">
        <f t="shared" si="63"/>
        <v>0</v>
      </c>
      <c r="I221" s="38">
        <f t="shared" si="63"/>
        <v>0</v>
      </c>
      <c r="J221" s="38">
        <f t="shared" si="63"/>
        <v>0</v>
      </c>
      <c r="K221" s="47">
        <f t="shared" si="63"/>
        <v>0</v>
      </c>
      <c r="L221" s="38">
        <f t="shared" si="63"/>
        <v>0</v>
      </c>
      <c r="M221" s="38">
        <f t="shared" si="63"/>
        <v>0</v>
      </c>
      <c r="N221" s="54"/>
      <c r="O221" s="54"/>
      <c r="P221" s="6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>
      <c r="A222" s="14"/>
      <c r="B222" s="20" t="s">
        <v>2</v>
      </c>
      <c r="C222" s="20"/>
      <c r="D222" s="38"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47">
        <v>0</v>
      </c>
      <c r="L222" s="38">
        <v>0</v>
      </c>
      <c r="M222" s="38">
        <v>0</v>
      </c>
      <c r="N222" s="54"/>
      <c r="O222" s="54"/>
      <c r="P222" s="6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>
      <c r="A223" s="14"/>
      <c r="B223" s="20" t="s">
        <v>3</v>
      </c>
      <c r="C223" s="20"/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47">
        <v>0</v>
      </c>
      <c r="L223" s="38">
        <v>0</v>
      </c>
      <c r="M223" s="38">
        <v>0</v>
      </c>
      <c r="N223" s="54"/>
      <c r="O223" s="54"/>
      <c r="P223" s="6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">
      <c r="A224" s="14"/>
      <c r="B224" s="20" t="s">
        <v>4</v>
      </c>
      <c r="C224" s="20"/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47">
        <v>0</v>
      </c>
      <c r="L224" s="38">
        <v>0</v>
      </c>
      <c r="M224" s="38">
        <v>0</v>
      </c>
      <c r="N224" s="54"/>
      <c r="O224" s="54"/>
      <c r="P224" s="6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">
      <c r="A225" s="14"/>
      <c r="B225" s="20" t="s">
        <v>5</v>
      </c>
      <c r="C225" s="20"/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47">
        <v>0</v>
      </c>
      <c r="L225" s="38">
        <v>0</v>
      </c>
      <c r="M225" s="38">
        <v>0</v>
      </c>
      <c r="N225" s="54"/>
      <c r="O225" s="54"/>
      <c r="P225" s="6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30">
      <c r="A226" s="14" t="s">
        <v>41</v>
      </c>
      <c r="B226" s="20" t="s">
        <v>20</v>
      </c>
      <c r="C226" s="20"/>
      <c r="D226" s="38">
        <f>SUM(D227:D230)</f>
        <v>129.4</v>
      </c>
      <c r="E226" s="38">
        <f>SUM(E227:E230)</f>
        <v>39</v>
      </c>
      <c r="F226" s="38">
        <f aca="true" t="shared" si="64" ref="F226:M226">SUM(F227:F230)</f>
        <v>11.3</v>
      </c>
      <c r="G226" s="38">
        <f t="shared" si="64"/>
        <v>11.3</v>
      </c>
      <c r="H226" s="38">
        <f t="shared" si="64"/>
        <v>11.3</v>
      </c>
      <c r="I226" s="38">
        <f t="shared" si="64"/>
        <v>11.3</v>
      </c>
      <c r="J226" s="38">
        <f t="shared" si="64"/>
        <v>11.3</v>
      </c>
      <c r="K226" s="47">
        <f t="shared" si="64"/>
        <v>11.3</v>
      </c>
      <c r="L226" s="38">
        <f t="shared" si="64"/>
        <v>11.3</v>
      </c>
      <c r="M226" s="38">
        <f t="shared" si="64"/>
        <v>11.3</v>
      </c>
      <c r="N226" s="54"/>
      <c r="O226" s="54"/>
      <c r="P226" s="6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">
      <c r="A227" s="14"/>
      <c r="B227" s="20" t="s">
        <v>2</v>
      </c>
      <c r="C227" s="20"/>
      <c r="D227" s="38">
        <v>0</v>
      </c>
      <c r="E227" s="38">
        <f>SUM(E234+E240+E246)</f>
        <v>0</v>
      </c>
      <c r="F227" s="38">
        <f aca="true" t="shared" si="65" ref="F227:M227">SUM(F234+F240+F246)</f>
        <v>0</v>
      </c>
      <c r="G227" s="38">
        <f t="shared" si="65"/>
        <v>0</v>
      </c>
      <c r="H227" s="38">
        <f t="shared" si="65"/>
        <v>0</v>
      </c>
      <c r="I227" s="38">
        <f t="shared" si="65"/>
        <v>0</v>
      </c>
      <c r="J227" s="38">
        <f t="shared" si="65"/>
        <v>0</v>
      </c>
      <c r="K227" s="47">
        <f t="shared" si="65"/>
        <v>0</v>
      </c>
      <c r="L227" s="38">
        <f t="shared" si="65"/>
        <v>0</v>
      </c>
      <c r="M227" s="38">
        <f t="shared" si="65"/>
        <v>0</v>
      </c>
      <c r="N227" s="54"/>
      <c r="O227" s="54"/>
      <c r="P227" s="6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">
      <c r="A228" s="14"/>
      <c r="B228" s="20" t="s">
        <v>3</v>
      </c>
      <c r="C228" s="20"/>
      <c r="D228" s="38">
        <v>0</v>
      </c>
      <c r="E228" s="38">
        <f aca="true" t="shared" si="66" ref="E228:M230">SUM(E235+E241+E247)</f>
        <v>0</v>
      </c>
      <c r="F228" s="38">
        <f t="shared" si="66"/>
        <v>0</v>
      </c>
      <c r="G228" s="38">
        <f t="shared" si="66"/>
        <v>0</v>
      </c>
      <c r="H228" s="38">
        <f t="shared" si="66"/>
        <v>0</v>
      </c>
      <c r="I228" s="38">
        <f t="shared" si="66"/>
        <v>0</v>
      </c>
      <c r="J228" s="38">
        <f t="shared" si="66"/>
        <v>0</v>
      </c>
      <c r="K228" s="47">
        <f t="shared" si="66"/>
        <v>0</v>
      </c>
      <c r="L228" s="38">
        <f t="shared" si="66"/>
        <v>0</v>
      </c>
      <c r="M228" s="38">
        <f t="shared" si="66"/>
        <v>0</v>
      </c>
      <c r="N228" s="54"/>
      <c r="O228" s="54"/>
      <c r="P228" s="6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">
      <c r="A229" s="14"/>
      <c r="B229" s="20" t="s">
        <v>4</v>
      </c>
      <c r="C229" s="20"/>
      <c r="D229" s="38">
        <v>129.4</v>
      </c>
      <c r="E229" s="38">
        <v>39</v>
      </c>
      <c r="F229" s="38">
        <f t="shared" si="66"/>
        <v>11.3</v>
      </c>
      <c r="G229" s="38">
        <f t="shared" si="66"/>
        <v>11.3</v>
      </c>
      <c r="H229" s="38">
        <f t="shared" si="66"/>
        <v>11.3</v>
      </c>
      <c r="I229" s="38">
        <f t="shared" si="66"/>
        <v>11.3</v>
      </c>
      <c r="J229" s="38">
        <f t="shared" si="66"/>
        <v>11.3</v>
      </c>
      <c r="K229" s="47">
        <f t="shared" si="66"/>
        <v>11.3</v>
      </c>
      <c r="L229" s="38">
        <f t="shared" si="66"/>
        <v>11.3</v>
      </c>
      <c r="M229" s="38">
        <f t="shared" si="66"/>
        <v>11.3</v>
      </c>
      <c r="N229" s="54"/>
      <c r="O229" s="54"/>
      <c r="P229" s="6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">
      <c r="A230" s="14"/>
      <c r="B230" s="20" t="s">
        <v>5</v>
      </c>
      <c r="C230" s="20"/>
      <c r="D230" s="38">
        <v>0</v>
      </c>
      <c r="E230" s="38">
        <f t="shared" si="66"/>
        <v>0</v>
      </c>
      <c r="F230" s="38">
        <f t="shared" si="66"/>
        <v>0</v>
      </c>
      <c r="G230" s="38">
        <f t="shared" si="66"/>
        <v>0</v>
      </c>
      <c r="H230" s="38">
        <f t="shared" si="66"/>
        <v>0</v>
      </c>
      <c r="I230" s="38">
        <f t="shared" si="66"/>
        <v>0</v>
      </c>
      <c r="J230" s="38">
        <f t="shared" si="66"/>
        <v>0</v>
      </c>
      <c r="K230" s="47">
        <f t="shared" si="66"/>
        <v>0</v>
      </c>
      <c r="L230" s="38">
        <f t="shared" si="66"/>
        <v>0</v>
      </c>
      <c r="M230" s="38">
        <f t="shared" si="66"/>
        <v>0</v>
      </c>
      <c r="N230" s="54"/>
      <c r="O230" s="54"/>
      <c r="P230" s="6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64.5" customHeight="1">
      <c r="A231" s="14"/>
      <c r="B231" s="54" t="s">
        <v>111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6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6.25" customHeight="1">
      <c r="A232" s="14"/>
      <c r="B232" s="55" t="s">
        <v>88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6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86.25" customHeight="1">
      <c r="A233" s="14" t="s">
        <v>42</v>
      </c>
      <c r="B233" s="20" t="s">
        <v>64</v>
      </c>
      <c r="C233" s="20" t="s">
        <v>16</v>
      </c>
      <c r="D233" s="38">
        <f>SUM(D234:D237)</f>
        <v>46.2</v>
      </c>
      <c r="E233" s="38">
        <f>SUM(E234:E237)</f>
        <v>15</v>
      </c>
      <c r="F233" s="38">
        <f aca="true" t="shared" si="67" ref="F233:M233">SUM(F234:F237)</f>
        <v>3.9</v>
      </c>
      <c r="G233" s="38">
        <f t="shared" si="67"/>
        <v>3.9</v>
      </c>
      <c r="H233" s="38">
        <f t="shared" si="67"/>
        <v>3.9</v>
      </c>
      <c r="I233" s="38">
        <f t="shared" si="67"/>
        <v>3.9</v>
      </c>
      <c r="J233" s="38">
        <f t="shared" si="67"/>
        <v>3.9</v>
      </c>
      <c r="K233" s="47">
        <f t="shared" si="67"/>
        <v>3.9</v>
      </c>
      <c r="L233" s="38">
        <f t="shared" si="67"/>
        <v>3.9</v>
      </c>
      <c r="M233" s="38">
        <f t="shared" si="67"/>
        <v>3.9</v>
      </c>
      <c r="N233" s="56" t="s">
        <v>84</v>
      </c>
      <c r="O233" s="57"/>
      <c r="P233" s="6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">
      <c r="A234" s="14"/>
      <c r="B234" s="20" t="s">
        <v>2</v>
      </c>
      <c r="C234" s="20"/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47">
        <v>0</v>
      </c>
      <c r="L234" s="38">
        <v>0</v>
      </c>
      <c r="M234" s="38">
        <v>0</v>
      </c>
      <c r="N234" s="54"/>
      <c r="O234" s="54"/>
      <c r="P234" s="6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>
      <c r="A235" s="14"/>
      <c r="B235" s="20" t="s">
        <v>3</v>
      </c>
      <c r="C235" s="20"/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47">
        <v>0</v>
      </c>
      <c r="L235" s="38">
        <v>0</v>
      </c>
      <c r="M235" s="38">
        <v>0</v>
      </c>
      <c r="N235" s="54"/>
      <c r="O235" s="54"/>
      <c r="P235" s="6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">
      <c r="A236" s="14"/>
      <c r="B236" s="20" t="s">
        <v>4</v>
      </c>
      <c r="C236" s="20"/>
      <c r="D236" s="38">
        <v>46.2</v>
      </c>
      <c r="E236" s="38">
        <v>15</v>
      </c>
      <c r="F236" s="38">
        <v>3.9</v>
      </c>
      <c r="G236" s="38">
        <v>3.9</v>
      </c>
      <c r="H236" s="38">
        <v>3.9</v>
      </c>
      <c r="I236" s="38">
        <v>3.9</v>
      </c>
      <c r="J236" s="38">
        <v>3.9</v>
      </c>
      <c r="K236" s="47">
        <v>3.9</v>
      </c>
      <c r="L236" s="38">
        <v>3.9</v>
      </c>
      <c r="M236" s="38">
        <v>3.9</v>
      </c>
      <c r="N236" s="54"/>
      <c r="O236" s="54"/>
      <c r="P236" s="6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">
      <c r="A237" s="14"/>
      <c r="B237" s="20" t="s">
        <v>5</v>
      </c>
      <c r="C237" s="20"/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47">
        <v>0</v>
      </c>
      <c r="L237" s="38">
        <v>0</v>
      </c>
      <c r="M237" s="38">
        <v>0</v>
      </c>
      <c r="N237" s="54"/>
      <c r="O237" s="54"/>
      <c r="P237" s="6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4.75" customHeight="1">
      <c r="A238" s="14"/>
      <c r="B238" s="55" t="s">
        <v>112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6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02" customHeight="1">
      <c r="A239" s="14" t="s">
        <v>43</v>
      </c>
      <c r="B239" s="20" t="s">
        <v>44</v>
      </c>
      <c r="C239" s="20" t="s">
        <v>16</v>
      </c>
      <c r="D239" s="38">
        <f>SUM(D240:D243)</f>
        <v>44.6</v>
      </c>
      <c r="E239" s="38">
        <f aca="true" t="shared" si="68" ref="E239:M239">SUM(E240:E243)</f>
        <v>15</v>
      </c>
      <c r="F239" s="38">
        <v>3.7</v>
      </c>
      <c r="G239" s="38">
        <v>3.7</v>
      </c>
      <c r="H239" s="38">
        <v>3.7</v>
      </c>
      <c r="I239" s="38">
        <f t="shared" si="68"/>
        <v>3.7</v>
      </c>
      <c r="J239" s="38">
        <f t="shared" si="68"/>
        <v>3.7</v>
      </c>
      <c r="K239" s="47">
        <f t="shared" si="68"/>
        <v>3.7</v>
      </c>
      <c r="L239" s="38">
        <f t="shared" si="68"/>
        <v>3.7</v>
      </c>
      <c r="M239" s="38">
        <f t="shared" si="68"/>
        <v>3.7</v>
      </c>
      <c r="N239" s="56" t="s">
        <v>85</v>
      </c>
      <c r="O239" s="57"/>
      <c r="P239" s="6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>
      <c r="A240" s="14"/>
      <c r="B240" s="20" t="s">
        <v>2</v>
      </c>
      <c r="C240" s="20"/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47">
        <v>0</v>
      </c>
      <c r="L240" s="38">
        <v>0</v>
      </c>
      <c r="M240" s="38">
        <v>0</v>
      </c>
      <c r="N240" s="54"/>
      <c r="O240" s="54"/>
      <c r="P240" s="6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">
      <c r="A241" s="14"/>
      <c r="B241" s="20" t="s">
        <v>3</v>
      </c>
      <c r="C241" s="20"/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47">
        <v>0</v>
      </c>
      <c r="L241" s="38">
        <v>0</v>
      </c>
      <c r="M241" s="38">
        <v>0</v>
      </c>
      <c r="N241" s="54"/>
      <c r="O241" s="54"/>
      <c r="P241" s="6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">
      <c r="A242" s="14"/>
      <c r="B242" s="20" t="s">
        <v>4</v>
      </c>
      <c r="C242" s="20"/>
      <c r="D242" s="38">
        <v>44.6</v>
      </c>
      <c r="E242" s="38">
        <v>15</v>
      </c>
      <c r="F242" s="38">
        <v>3.7</v>
      </c>
      <c r="G242" s="38">
        <v>3.7</v>
      </c>
      <c r="H242" s="38">
        <v>3.7</v>
      </c>
      <c r="I242" s="38">
        <v>3.7</v>
      </c>
      <c r="J242" s="38">
        <v>3.7</v>
      </c>
      <c r="K242" s="47">
        <v>3.7</v>
      </c>
      <c r="L242" s="38">
        <v>3.7</v>
      </c>
      <c r="M242" s="38">
        <v>3.7</v>
      </c>
      <c r="N242" s="54"/>
      <c r="O242" s="54"/>
      <c r="P242" s="6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">
      <c r="A243" s="14"/>
      <c r="B243" s="20" t="s">
        <v>5</v>
      </c>
      <c r="C243" s="20"/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47">
        <v>0</v>
      </c>
      <c r="L243" s="38">
        <v>0</v>
      </c>
      <c r="M243" s="38">
        <v>0</v>
      </c>
      <c r="N243" s="54"/>
      <c r="O243" s="54"/>
      <c r="P243" s="6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31.5" customHeight="1">
      <c r="A244" s="14"/>
      <c r="B244" s="55">
        <v>0</v>
      </c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6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17" customHeight="1">
      <c r="A245" s="14" t="s">
        <v>45</v>
      </c>
      <c r="B245" s="20" t="s">
        <v>46</v>
      </c>
      <c r="C245" s="20" t="s">
        <v>16</v>
      </c>
      <c r="D245" s="38">
        <f>SUM(D246:D249)</f>
        <v>38.6</v>
      </c>
      <c r="E245" s="38">
        <f aca="true" t="shared" si="69" ref="E245:M245">SUM(E246:E249)</f>
        <v>9</v>
      </c>
      <c r="F245" s="38">
        <f t="shared" si="69"/>
        <v>3.7</v>
      </c>
      <c r="G245" s="38">
        <f t="shared" si="69"/>
        <v>3.7</v>
      </c>
      <c r="H245" s="38">
        <f t="shared" si="69"/>
        <v>3.7</v>
      </c>
      <c r="I245" s="38">
        <f t="shared" si="69"/>
        <v>3.7</v>
      </c>
      <c r="J245" s="38">
        <f t="shared" si="69"/>
        <v>3.7</v>
      </c>
      <c r="K245" s="47">
        <f t="shared" si="69"/>
        <v>3.7</v>
      </c>
      <c r="L245" s="38">
        <f t="shared" si="69"/>
        <v>3.7</v>
      </c>
      <c r="M245" s="38">
        <f t="shared" si="69"/>
        <v>3.7</v>
      </c>
      <c r="N245" s="56" t="s">
        <v>86</v>
      </c>
      <c r="O245" s="57"/>
      <c r="P245" s="6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">
      <c r="A246" s="14"/>
      <c r="B246" s="20" t="s">
        <v>2</v>
      </c>
      <c r="C246" s="20"/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47">
        <v>0</v>
      </c>
      <c r="L246" s="38">
        <v>0</v>
      </c>
      <c r="M246" s="38">
        <v>0</v>
      </c>
      <c r="N246" s="54"/>
      <c r="O246" s="54"/>
      <c r="P246" s="6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">
      <c r="A247" s="14"/>
      <c r="B247" s="20" t="s">
        <v>3</v>
      </c>
      <c r="C247" s="20"/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47">
        <v>0</v>
      </c>
      <c r="L247" s="38">
        <v>0</v>
      </c>
      <c r="M247" s="38">
        <v>0</v>
      </c>
      <c r="N247" s="54"/>
      <c r="O247" s="54"/>
      <c r="P247" s="6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">
      <c r="A248" s="14"/>
      <c r="B248" s="20" t="s">
        <v>4</v>
      </c>
      <c r="C248" s="20"/>
      <c r="D248" s="38">
        <v>38.6</v>
      </c>
      <c r="E248" s="38">
        <v>9</v>
      </c>
      <c r="F248" s="38">
        <v>3.7</v>
      </c>
      <c r="G248" s="38">
        <v>3.7</v>
      </c>
      <c r="H248" s="38">
        <v>3.7</v>
      </c>
      <c r="I248" s="38">
        <v>3.7</v>
      </c>
      <c r="J248" s="38">
        <v>3.7</v>
      </c>
      <c r="K248" s="47">
        <v>3.7</v>
      </c>
      <c r="L248" s="38">
        <v>3.7</v>
      </c>
      <c r="M248" s="38">
        <v>3.7</v>
      </c>
      <c r="N248" s="54"/>
      <c r="O248" s="54"/>
      <c r="P248" s="6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" customHeight="1">
      <c r="A249" s="14"/>
      <c r="B249" s="20" t="s">
        <v>5</v>
      </c>
      <c r="C249" s="20"/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9">
        <v>0</v>
      </c>
      <c r="K249" s="50">
        <v>0</v>
      </c>
      <c r="L249" s="39">
        <v>0</v>
      </c>
      <c r="M249" s="39">
        <v>0</v>
      </c>
      <c r="N249" s="56"/>
      <c r="O249" s="57"/>
      <c r="P249" s="6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">
      <c r="A250" s="30"/>
      <c r="B250" s="13"/>
      <c r="C250" s="13"/>
      <c r="D250" s="13"/>
      <c r="E250" s="13"/>
      <c r="F250" s="13"/>
      <c r="G250" s="13"/>
      <c r="H250" s="13"/>
      <c r="I250" s="13"/>
      <c r="J250" s="13"/>
      <c r="K250" s="44"/>
      <c r="L250" s="13"/>
      <c r="M250" s="13"/>
      <c r="N250" s="13"/>
      <c r="O250" s="1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15" ht="15">
      <c r="A251" s="31"/>
      <c r="B251" s="32"/>
      <c r="C251" s="32"/>
      <c r="D251" s="32"/>
      <c r="E251" s="32"/>
      <c r="F251" s="32"/>
      <c r="G251" s="32"/>
      <c r="H251" s="32"/>
      <c r="I251" s="32"/>
      <c r="L251" s="32"/>
      <c r="M251" s="32"/>
      <c r="N251" s="32"/>
      <c r="O251" s="32"/>
    </row>
  </sheetData>
  <sheetProtection/>
  <mergeCells count="290">
    <mergeCell ref="M15:M16"/>
    <mergeCell ref="D15:D16"/>
    <mergeCell ref="H15:H16"/>
    <mergeCell ref="L2:O2"/>
    <mergeCell ref="L1:O1"/>
    <mergeCell ref="K15:K16"/>
    <mergeCell ref="I15:I16"/>
    <mergeCell ref="N22:O22"/>
    <mergeCell ref="N23:O23"/>
    <mergeCell ref="N20:O20"/>
    <mergeCell ref="J15:J16"/>
    <mergeCell ref="N19:O19"/>
    <mergeCell ref="N17:O17"/>
    <mergeCell ref="L15:L16"/>
    <mergeCell ref="N9:O16"/>
    <mergeCell ref="N21:O21"/>
    <mergeCell ref="D9:M14"/>
    <mergeCell ref="N28:O28"/>
    <mergeCell ref="N29:O29"/>
    <mergeCell ref="N26:O26"/>
    <mergeCell ref="N27:O27"/>
    <mergeCell ref="N24:O24"/>
    <mergeCell ref="N25:O25"/>
    <mergeCell ref="N38:O38"/>
    <mergeCell ref="N39:O39"/>
    <mergeCell ref="N36:O36"/>
    <mergeCell ref="N37:O37"/>
    <mergeCell ref="N34:O34"/>
    <mergeCell ref="N35:O35"/>
    <mergeCell ref="N32:O32"/>
    <mergeCell ref="N33:O33"/>
    <mergeCell ref="N30:O30"/>
    <mergeCell ref="N31:O31"/>
    <mergeCell ref="N48:O48"/>
    <mergeCell ref="N49:O49"/>
    <mergeCell ref="N46:O46"/>
    <mergeCell ref="N47:O47"/>
    <mergeCell ref="N44:O44"/>
    <mergeCell ref="N45:O45"/>
    <mergeCell ref="N42:O42"/>
    <mergeCell ref="N43:O43"/>
    <mergeCell ref="N40:O40"/>
    <mergeCell ref="N41:O41"/>
    <mergeCell ref="B58:O58"/>
    <mergeCell ref="B59:O59"/>
    <mergeCell ref="N56:O56"/>
    <mergeCell ref="N57:O57"/>
    <mergeCell ref="N54:O54"/>
    <mergeCell ref="N55:O55"/>
    <mergeCell ref="N52:O52"/>
    <mergeCell ref="N53:O53"/>
    <mergeCell ref="N50:O50"/>
    <mergeCell ref="N51:O51"/>
    <mergeCell ref="N75:O75"/>
    <mergeCell ref="N76:O76"/>
    <mergeCell ref="N73:O73"/>
    <mergeCell ref="N74:O74"/>
    <mergeCell ref="N63:O63"/>
    <mergeCell ref="N64:O64"/>
    <mergeCell ref="N60:O60"/>
    <mergeCell ref="N61:O61"/>
    <mergeCell ref="N62:O62"/>
    <mergeCell ref="N71:O71"/>
    <mergeCell ref="N72:O72"/>
    <mergeCell ref="N69:O69"/>
    <mergeCell ref="N70:O70"/>
    <mergeCell ref="N67:O67"/>
    <mergeCell ref="N68:O68"/>
    <mergeCell ref="N65:O65"/>
    <mergeCell ref="N66:O66"/>
    <mergeCell ref="B85:O85"/>
    <mergeCell ref="B86:O86"/>
    <mergeCell ref="N83:O83"/>
    <mergeCell ref="N84:O84"/>
    <mergeCell ref="N81:O81"/>
    <mergeCell ref="N82:O82"/>
    <mergeCell ref="N79:O79"/>
    <mergeCell ref="N80:O80"/>
    <mergeCell ref="N77:O77"/>
    <mergeCell ref="N78:O78"/>
    <mergeCell ref="N96:O96"/>
    <mergeCell ref="N97:O97"/>
    <mergeCell ref="N94:O94"/>
    <mergeCell ref="N95:O95"/>
    <mergeCell ref="B92:O92"/>
    <mergeCell ref="N93:O93"/>
    <mergeCell ref="N87:O87"/>
    <mergeCell ref="N88:O88"/>
    <mergeCell ref="N89:O89"/>
    <mergeCell ref="N103:O103"/>
    <mergeCell ref="B98:O98"/>
    <mergeCell ref="N99:O99"/>
    <mergeCell ref="N100:O100"/>
    <mergeCell ref="E104:E105"/>
    <mergeCell ref="N101:O101"/>
    <mergeCell ref="N102:O102"/>
    <mergeCell ref="B104:B105"/>
    <mergeCell ref="N90:O90"/>
    <mergeCell ref="N110:O110"/>
    <mergeCell ref="N121:O121"/>
    <mergeCell ref="N91:O91"/>
    <mergeCell ref="H104:H105"/>
    <mergeCell ref="I104:I105"/>
    <mergeCell ref="N104:O105"/>
    <mergeCell ref="N106:O106"/>
    <mergeCell ref="N113:O113"/>
    <mergeCell ref="N107:O107"/>
    <mergeCell ref="N108:O108"/>
    <mergeCell ref="N117:O117"/>
    <mergeCell ref="N118:O118"/>
    <mergeCell ref="N115:O115"/>
    <mergeCell ref="N116:O116"/>
    <mergeCell ref="N114:O114"/>
    <mergeCell ref="N111:O111"/>
    <mergeCell ref="N112:O112"/>
    <mergeCell ref="N109:O109"/>
    <mergeCell ref="B126:O126"/>
    <mergeCell ref="N123:O123"/>
    <mergeCell ref="N124:O124"/>
    <mergeCell ref="N122:O122"/>
    <mergeCell ref="N119:O119"/>
    <mergeCell ref="N120:O120"/>
    <mergeCell ref="N134:O134"/>
    <mergeCell ref="N130:O130"/>
    <mergeCell ref="N131:O131"/>
    <mergeCell ref="N127:O127"/>
    <mergeCell ref="N128:O128"/>
    <mergeCell ref="N129:O129"/>
    <mergeCell ref="B132:O132"/>
    <mergeCell ref="N133:O133"/>
    <mergeCell ref="H138:H141"/>
    <mergeCell ref="I138:I141"/>
    <mergeCell ref="A138:A141"/>
    <mergeCell ref="C138:C141"/>
    <mergeCell ref="D138:D141"/>
    <mergeCell ref="E138:E141"/>
    <mergeCell ref="B138:B141"/>
    <mergeCell ref="F138:F141"/>
    <mergeCell ref="N137:O137"/>
    <mergeCell ref="N135:O135"/>
    <mergeCell ref="N136:O136"/>
    <mergeCell ref="J138:J140"/>
    <mergeCell ref="K138:K140"/>
    <mergeCell ref="L138:L140"/>
    <mergeCell ref="M138:M140"/>
    <mergeCell ref="N138:O141"/>
    <mergeCell ref="N147:O147"/>
    <mergeCell ref="N148:O148"/>
    <mergeCell ref="N145:O145"/>
    <mergeCell ref="N146:O146"/>
    <mergeCell ref="N143:O143"/>
    <mergeCell ref="N144:O144"/>
    <mergeCell ref="N142:O142"/>
    <mergeCell ref="N157:O157"/>
    <mergeCell ref="N158:O158"/>
    <mergeCell ref="N155:O155"/>
    <mergeCell ref="N156:O156"/>
    <mergeCell ref="N153:O153"/>
    <mergeCell ref="N154:O154"/>
    <mergeCell ref="N151:O151"/>
    <mergeCell ref="N152:O152"/>
    <mergeCell ref="N149:O149"/>
    <mergeCell ref="N150:O150"/>
    <mergeCell ref="N166:O166"/>
    <mergeCell ref="N167:O167"/>
    <mergeCell ref="N164:O164"/>
    <mergeCell ref="N165:O165"/>
    <mergeCell ref="B161:O161"/>
    <mergeCell ref="B162:O162"/>
    <mergeCell ref="N163:O163"/>
    <mergeCell ref="N159:O159"/>
    <mergeCell ref="N160:O160"/>
    <mergeCell ref="N173:O173"/>
    <mergeCell ref="A174:A176"/>
    <mergeCell ref="C174:C176"/>
    <mergeCell ref="D174:D176"/>
    <mergeCell ref="E174:E176"/>
    <mergeCell ref="N171:O171"/>
    <mergeCell ref="N172:O172"/>
    <mergeCell ref="B168:O168"/>
    <mergeCell ref="N169:O169"/>
    <mergeCell ref="N170:O170"/>
    <mergeCell ref="J174:J176"/>
    <mergeCell ref="K174:K176"/>
    <mergeCell ref="L174:L176"/>
    <mergeCell ref="M174:M176"/>
    <mergeCell ref="H174:H176"/>
    <mergeCell ref="I174:I176"/>
    <mergeCell ref="N174:O176"/>
    <mergeCell ref="N182:O182"/>
    <mergeCell ref="N183:O183"/>
    <mergeCell ref="N180:O180"/>
    <mergeCell ref="N181:O181"/>
    <mergeCell ref="N178:O178"/>
    <mergeCell ref="N179:O179"/>
    <mergeCell ref="N177:O177"/>
    <mergeCell ref="N192:O192"/>
    <mergeCell ref="N193:O193"/>
    <mergeCell ref="N190:O190"/>
    <mergeCell ref="N191:O191"/>
    <mergeCell ref="N188:O188"/>
    <mergeCell ref="N189:O189"/>
    <mergeCell ref="N186:O186"/>
    <mergeCell ref="N187:O187"/>
    <mergeCell ref="N184:O184"/>
    <mergeCell ref="N185:O185"/>
    <mergeCell ref="N201:O201"/>
    <mergeCell ref="N202:O202"/>
    <mergeCell ref="N199:O199"/>
    <mergeCell ref="N200:O200"/>
    <mergeCell ref="B196:O196"/>
    <mergeCell ref="B197:O197"/>
    <mergeCell ref="N198:O198"/>
    <mergeCell ref="N194:O194"/>
    <mergeCell ref="N195:O195"/>
    <mergeCell ref="A209:A211"/>
    <mergeCell ref="C209:C211"/>
    <mergeCell ref="D209:D211"/>
    <mergeCell ref="E209:E211"/>
    <mergeCell ref="N206:O206"/>
    <mergeCell ref="N207:O207"/>
    <mergeCell ref="N208:O208"/>
    <mergeCell ref="N217:O217"/>
    <mergeCell ref="B203:O203"/>
    <mergeCell ref="N204:O204"/>
    <mergeCell ref="N205:O205"/>
    <mergeCell ref="B209:B211"/>
    <mergeCell ref="F209:F211"/>
    <mergeCell ref="G209:G211"/>
    <mergeCell ref="J209:J211"/>
    <mergeCell ref="K209:K211"/>
    <mergeCell ref="L209:L211"/>
    <mergeCell ref="N215:O215"/>
    <mergeCell ref="N216:O216"/>
    <mergeCell ref="N213:O213"/>
    <mergeCell ref="N214:O214"/>
    <mergeCell ref="H209:H211"/>
    <mergeCell ref="I209:I211"/>
    <mergeCell ref="N209:O211"/>
    <mergeCell ref="N212:O212"/>
    <mergeCell ref="M209:M211"/>
    <mergeCell ref="N218:O218"/>
    <mergeCell ref="N234:O234"/>
    <mergeCell ref="N235:O235"/>
    <mergeCell ref="B231:O231"/>
    <mergeCell ref="B232:O232"/>
    <mergeCell ref="N233:O233"/>
    <mergeCell ref="N229:O229"/>
    <mergeCell ref="N225:O225"/>
    <mergeCell ref="N226:O226"/>
    <mergeCell ref="N222:O222"/>
    <mergeCell ref="B238:O238"/>
    <mergeCell ref="N239:O239"/>
    <mergeCell ref="N240:O240"/>
    <mergeCell ref="N237:O237"/>
    <mergeCell ref="N219:O219"/>
    <mergeCell ref="N220:O220"/>
    <mergeCell ref="N223:O223"/>
    <mergeCell ref="N224:O224"/>
    <mergeCell ref="N221:O221"/>
    <mergeCell ref="N249:O249"/>
    <mergeCell ref="A5:O5"/>
    <mergeCell ref="A6:O6"/>
    <mergeCell ref="A7:O7"/>
    <mergeCell ref="N230:O230"/>
    <mergeCell ref="B174:B176"/>
    <mergeCell ref="F174:F176"/>
    <mergeCell ref="G174:G176"/>
    <mergeCell ref="A9:A16"/>
    <mergeCell ref="N227:O227"/>
    <mergeCell ref="B9:B16"/>
    <mergeCell ref="C9:C16"/>
    <mergeCell ref="G138:G141"/>
    <mergeCell ref="A104:A105"/>
    <mergeCell ref="C104:C105"/>
    <mergeCell ref="D104:D105"/>
    <mergeCell ref="E15:E16"/>
    <mergeCell ref="F15:F16"/>
    <mergeCell ref="G15:G16"/>
    <mergeCell ref="B125:O125"/>
    <mergeCell ref="N248:O248"/>
    <mergeCell ref="N246:O246"/>
    <mergeCell ref="N247:O247"/>
    <mergeCell ref="N243:O243"/>
    <mergeCell ref="N236:O236"/>
    <mergeCell ref="N228:O228"/>
    <mergeCell ref="B244:O244"/>
    <mergeCell ref="N245:O245"/>
    <mergeCell ref="N241:O241"/>
    <mergeCell ref="N242:O242"/>
  </mergeCells>
  <printOptions/>
  <pageMargins left="0.7086614173228347" right="0.4330708661417323" top="0.4724409448818898" bottom="0.3937007874015748" header="0.31496062992125984" footer="0.31496062992125984"/>
  <pageSetup firstPageNumber="39" useFirstPageNumber="1" fitToHeight="0" fitToWidth="1" horizontalDpi="600" verticalDpi="600" orientation="landscape" paperSize="9" scale="70" r:id="rId2"/>
  <headerFooter>
    <oddHeader>&amp;C&amp;P</oddHeader>
  </headerFooter>
  <rowBreaks count="1" manualBreakCount="1">
    <brk id="2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Шабанова</cp:lastModifiedBy>
  <cp:lastPrinted>2022-03-24T11:40:49Z</cp:lastPrinted>
  <dcterms:created xsi:type="dcterms:W3CDTF">2015-11-26T10:39:13Z</dcterms:created>
  <dcterms:modified xsi:type="dcterms:W3CDTF">2022-10-12T08:28:02Z</dcterms:modified>
  <cp:category/>
  <cp:version/>
  <cp:contentType/>
  <cp:contentStatus/>
</cp:coreProperties>
</file>