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195" windowHeight="11340" activeTab="0"/>
  </bookViews>
  <sheets>
    <sheet name="Лист1" sheetId="1" r:id="rId1"/>
  </sheets>
  <definedNames>
    <definedName name="_xlnm.Print_Area" localSheetId="0">'Лист1'!$A$1:$N$190</definedName>
  </definedNames>
  <calcPr fullCalcOnLoad="1"/>
</workbook>
</file>

<file path=xl/sharedStrings.xml><?xml version="1.0" encoding="utf-8"?>
<sst xmlns="http://schemas.openxmlformats.org/spreadsheetml/2006/main" count="252" uniqueCount="114">
  <si>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</si>
  <si>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</si>
  <si>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</si>
  <si>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</si>
  <si>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</si>
  <si>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</si>
  <si>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</si>
  <si>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</si>
  <si>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</si>
  <si>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</si>
  <si>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</si>
  <si>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</si>
  <si>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</si>
  <si>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</si>
  <si>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</si>
  <si>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</si>
  <si>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</si>
  <si>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</si>
  <si>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</si>
  <si>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</si>
  <si>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</si>
  <si>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</si>
  <si>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</si>
  <si>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</si>
  <si>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</si>
  <si>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</si>
  <si>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</si>
  <si>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</si>
  <si>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</si>
  <si>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</si>
  <si>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</si>
  <si>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</si>
  <si>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>ПЛАН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</si>
  <si>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</si>
  <si>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</si>
  <si>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</si>
  <si>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</si>
  <si>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"Развитие культуры, спорта и молодежной политики в городском округе ЗАТО Свободный "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</si>
  <si>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</si>
  <si>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</si>
  <si>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</si>
  <si>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</si>
  <si>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</si>
  <si>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</si>
  <si>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</si>
  <si>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</si>
  <si>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</si>
  <si>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</si>
  <si>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</si>
  <si>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</si>
  <si>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>Задача 2.  Повышение доступности и качества услуг, оказываемых населению в сфере культуры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</si>
  <si>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</si>
  <si>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</si>
  <si>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</si>
  <si>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</si>
  <si>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</si>
  <si>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</si>
  <si>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</si>
  <si>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</si>
  <si>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</si>
  <si>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</si>
  <si>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</si>
  <si>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</si>
  <si>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</si>
  <si>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</si>
  <si>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</si>
  <si>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</si>
  <si>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</si>
  <si>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П.16</t>
  </si>
  <si>
    <t xml:space="preserve">Всего по направлению «Прочие нужды» в том числе: </t>
  </si>
  <si>
    <t xml:space="preserve">Обеспечение деятельности учреждений культуры  </t>
  </si>
  <si>
    <t xml:space="preserve">Администрация городского ЗАТО Свободный,                               МБУК Дворец культуры "Свободный" </t>
  </si>
  <si>
    <t>Администрация ГО ЗАТО Свободный,                            МБОУ "СШ № 25"</t>
  </si>
  <si>
    <t xml:space="preserve">Организация и проведение мероприятий для молодежи, в том числе, направленных на развитие инициативы, трудолюбия и лидерских качеств у молодежи                                                          </t>
  </si>
  <si>
    <r>
      <t xml:space="preserve">Всего по муниципальной  программе, в том числе:   </t>
    </r>
    <r>
      <rPr>
        <b/>
        <sz val="9"/>
        <rFont val="Times New Roman"/>
        <family val="1"/>
      </rPr>
      <t xml:space="preserve">               </t>
    </r>
  </si>
  <si>
    <r>
      <t xml:space="preserve">Прочие нужды                            </t>
    </r>
    <r>
      <rPr>
        <b/>
        <sz val="9"/>
        <rFont val="Times New Roman"/>
        <family val="1"/>
      </rPr>
      <t xml:space="preserve">             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</si>
  <si>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9"/>
        <rFont val="Times New Roman"/>
        <family val="1"/>
      </rPr>
      <t xml:space="preserve">                                      </t>
    </r>
  </si>
  <si>
    <t xml:space="preserve">Оплата труда работников учреждений культуры                                            </t>
  </si>
  <si>
    <r>
      <t xml:space="preserve">Всего по подпрограмме 3 "Реализация молодежной политики в городском округе ЗАТО Свободный",  в том числе:                                           </t>
    </r>
    <r>
      <rPr>
        <b/>
        <sz val="9"/>
        <rFont val="Times New Roman"/>
        <family val="1"/>
      </rPr>
      <t xml:space="preserve">         </t>
    </r>
  </si>
  <si>
    <r>
      <t xml:space="preserve">Всего по направлению «Прочие нужды» в том числе:         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       </t>
    </r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</si>
  <si>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9"/>
        <rFont val="Times New Roman"/>
        <family val="1"/>
      </rPr>
      <t xml:space="preserve">             </t>
    </r>
    <r>
      <rPr>
        <sz val="9"/>
        <rFont val="Times New Roman"/>
        <family val="1"/>
      </rPr>
      <t xml:space="preserve">       </t>
    </r>
  </si>
  <si>
    <t xml:space="preserve">                                                              "Развитие культуры, спорта и молодежной политики в городском округе ЗАТО Свободный"</t>
  </si>
  <si>
    <t xml:space="preserve">                                                               к муниципальной  программе</t>
  </si>
  <si>
    <t xml:space="preserve">                                                               Приложение № 2 </t>
  </si>
  <si>
    <t>3.3.3.</t>
  </si>
  <si>
    <t>Реализация мероприятий по внедрению по внедрению Всероссийского физкультурно-спортивного комплекса 
«Готов к труду и обороне» (ГТО)</t>
  </si>
  <si>
    <t>Администрация городского округа ЗАТО Свободный, МБУК Дворец культуры "Свободный"</t>
  </si>
  <si>
    <t xml:space="preserve">МБУК Дворец культуры "Свободный" </t>
  </si>
  <si>
    <t xml:space="preserve">Администрация ГО ЗАТО Свободный,                                       </t>
  </si>
  <si>
    <t>Цель 1: Обеспечение доступности культурных благ и повышение культурного потенциала</t>
  </si>
  <si>
    <t>П. 25</t>
  </si>
  <si>
    <t>Цель 2.  Создание условий для приобщения населения к регулярным занятиям физической культурой и спортом</t>
  </si>
  <si>
    <t>Задача 4. Повышение мотивации граждан к регулярным занятиям физической культурой и спортом</t>
  </si>
  <si>
    <t>Задача 5.  Привлечение населения  к занятиям физической культурой и спортом.</t>
  </si>
  <si>
    <t xml:space="preserve">Цель 3.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</si>
  <si>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6.  Формирование целостной системы поддержки инициативной, талантливой, трудолюбивой молодежи, обладающей лидерскими навыками</t>
  </si>
  <si>
    <t>Задача 7.  Формирование ценностных установок на создание семьи, ответственного материнства и отцовства</t>
  </si>
  <si>
    <t>П. 30</t>
  </si>
  <si>
    <t>П. 31</t>
  </si>
  <si>
    <t>П. 33</t>
  </si>
  <si>
    <t xml:space="preserve">Всего по подпрограмме 4.  "Патриотическое воспитание детей и молодежи городского округа ЗАТО Свободный",  в том числе:                                                                  </t>
  </si>
  <si>
    <t xml:space="preserve">Цель 4.  Развитие системы патриотического воспитания детей и молодежи </t>
  </si>
  <si>
    <t>Задача 8.  Гражданско-патриотическое воспитание молодежи, содейсвование формированию правовых, культурных ценностей в молодежной среде</t>
  </si>
  <si>
    <t>П. 37, П. 39</t>
  </si>
  <si>
    <t>П. 38</t>
  </si>
  <si>
    <t>П. 41</t>
  </si>
  <si>
    <t>Задача 9.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</si>
  <si>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П.18, П. 19, П. 20, П 21, П. 22 , П. 23, П. 24, П. 26</t>
  </si>
  <si>
    <t>П.12</t>
  </si>
  <si>
    <t>П.4, П.5</t>
  </si>
  <si>
    <t>П.7, П 9.</t>
  </si>
  <si>
    <t>П. 8</t>
  </si>
  <si>
    <t>П.10</t>
  </si>
  <si>
    <t>Администрация городского округа ЗАТО Свободный,               МБУК Дворец культуры "Свободный", МБОУ "СШ № 25", МБУ ДО "ДШИ", МКУ ДО СЮТ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</si>
</sst>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[$-FC19]d\ mmmm\ yyyy\ &quot;г.&quot;"/>
    <numFmt numFmtId="180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33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 wrapText="1"/>
    </xf>
    <xf numFmtId="4" fontId="4" fillId="32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1"/>
  <sheetViews>
    <sheetView tabSelected="1" view="pageLayout" zoomScaleSheetLayoutView="100" workbookViewId="0" topLeftCell="A1">
      <selection activeCell="N9" sqref="N1:N16384"/>
    </sheetView>
  </sheetViews>
  <sheetFormatPr defaultColWidth="9.00390625" defaultRowHeight="12.75"/>
  <cols>
    <col min="1" max="1" width="5.375" style="5" customWidth="1"/>
    <col min="2" max="2" width="20.00390625" style="5" customWidth="1"/>
    <col min="3" max="3" width="15.25390625" style="5" customWidth="1"/>
    <col min="4" max="4" width="10.75390625" style="6" customWidth="1"/>
    <col min="5" max="5" width="0.12890625" style="39" hidden="1" customWidth="1"/>
    <col min="6" max="6" width="11.25390625" style="33" customWidth="1"/>
    <col min="7" max="7" width="11.625" style="33" customWidth="1"/>
    <col min="8" max="8" width="10.625" style="33" customWidth="1"/>
    <col min="9" max="9" width="10.75390625" style="32" customWidth="1"/>
    <col min="10" max="11" width="11.25390625" style="33" customWidth="1"/>
    <col min="12" max="12" width="10.875" style="33" customWidth="1"/>
    <col min="13" max="13" width="11.875" style="33" customWidth="1"/>
    <col min="14" max="14" width="9.875" style="5" customWidth="1"/>
    <col min="15" max="16384" width="9.125" style="1" customWidth="1"/>
  </cols>
  <sheetData>
    <row r="1" spans="2:14" ht="12.75">
      <c r="B1" s="42"/>
      <c r="C1" s="42"/>
      <c r="D1" s="43"/>
      <c r="E1" s="44"/>
      <c r="F1" s="53" t="s">
        <v>83</v>
      </c>
      <c r="G1" s="53"/>
      <c r="H1" s="53"/>
      <c r="I1" s="53"/>
      <c r="J1" s="53"/>
      <c r="K1" s="53"/>
      <c r="L1" s="53"/>
      <c r="M1" s="53"/>
      <c r="N1" s="53"/>
    </row>
    <row r="2" spans="2:14" ht="12.75">
      <c r="B2" s="42"/>
      <c r="C2" s="42"/>
      <c r="D2" s="43"/>
      <c r="E2" s="44"/>
      <c r="F2" s="53" t="s">
        <v>82</v>
      </c>
      <c r="G2" s="53"/>
      <c r="H2" s="53"/>
      <c r="I2" s="53"/>
      <c r="J2" s="53"/>
      <c r="K2" s="53"/>
      <c r="L2" s="53"/>
      <c r="M2" s="53"/>
      <c r="N2" s="53"/>
    </row>
    <row r="3" spans="2:14" ht="16.5" customHeight="1">
      <c r="B3" s="42"/>
      <c r="C3" s="42"/>
      <c r="D3" s="43"/>
      <c r="E3" s="44"/>
      <c r="F3" s="54" t="s">
        <v>81</v>
      </c>
      <c r="G3" s="54"/>
      <c r="H3" s="54"/>
      <c r="I3" s="54"/>
      <c r="J3" s="54"/>
      <c r="K3" s="54"/>
      <c r="L3" s="54"/>
      <c r="M3" s="54"/>
      <c r="N3" s="54"/>
    </row>
    <row r="4" spans="2:14" ht="15.75" customHeight="1">
      <c r="B4" s="42"/>
      <c r="C4" s="42"/>
      <c r="D4" s="43"/>
      <c r="E4" s="44"/>
      <c r="F4" s="45"/>
      <c r="G4" s="59"/>
      <c r="H4" s="59"/>
      <c r="I4" s="59"/>
      <c r="J4" s="59"/>
      <c r="K4" s="59"/>
      <c r="L4" s="59"/>
      <c r="M4" s="59"/>
      <c r="N4" s="59"/>
    </row>
    <row r="5" spans="2:14" ht="12.75">
      <c r="B5" s="42"/>
      <c r="C5" s="42"/>
      <c r="D5" s="43"/>
      <c r="E5" s="44"/>
      <c r="F5" s="60"/>
      <c r="G5" s="60"/>
      <c r="H5" s="60"/>
      <c r="I5" s="60"/>
      <c r="J5" s="60"/>
      <c r="K5" s="60"/>
      <c r="L5" s="60"/>
      <c r="M5" s="60"/>
      <c r="N5" s="60"/>
    </row>
    <row r="6" spans="2:14" ht="15.75" customHeight="1">
      <c r="B6" s="61" t="s">
        <v>32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2:14" ht="15.75" customHeight="1">
      <c r="B7" s="61" t="s">
        <v>33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2:14" ht="15.75" customHeight="1">
      <c r="B8" s="61" t="s">
        <v>37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3:13" ht="12.75">
      <c r="C9" s="65"/>
      <c r="D9" s="66"/>
      <c r="E9" s="66"/>
      <c r="F9" s="66"/>
      <c r="G9" s="66"/>
      <c r="H9" s="66"/>
      <c r="I9" s="66"/>
      <c r="J9" s="28"/>
      <c r="K9" s="28"/>
      <c r="L9" s="28"/>
      <c r="M9" s="28"/>
    </row>
    <row r="10" spans="1:14" ht="121.5" customHeight="1">
      <c r="A10" s="55" t="s">
        <v>0</v>
      </c>
      <c r="B10" s="57" t="s">
        <v>1</v>
      </c>
      <c r="C10" s="55" t="s">
        <v>36</v>
      </c>
      <c r="D10" s="67" t="s">
        <v>2</v>
      </c>
      <c r="E10" s="68"/>
      <c r="F10" s="68"/>
      <c r="G10" s="68"/>
      <c r="H10" s="68"/>
      <c r="I10" s="68"/>
      <c r="J10" s="68"/>
      <c r="K10" s="68"/>
      <c r="L10" s="68"/>
      <c r="M10" s="69"/>
      <c r="N10" s="7" t="s">
        <v>3</v>
      </c>
    </row>
    <row r="11" spans="1:14" ht="19.5" customHeight="1">
      <c r="A11" s="56"/>
      <c r="B11" s="58"/>
      <c r="C11" s="56"/>
      <c r="D11" s="8" t="s">
        <v>4</v>
      </c>
      <c r="E11" s="40">
        <v>2022</v>
      </c>
      <c r="F11" s="29">
        <v>2023</v>
      </c>
      <c r="G11" s="29">
        <v>2024</v>
      </c>
      <c r="H11" s="29">
        <v>2025</v>
      </c>
      <c r="I11" s="29">
        <v>2026</v>
      </c>
      <c r="J11" s="29">
        <v>2027</v>
      </c>
      <c r="K11" s="10">
        <v>2028</v>
      </c>
      <c r="L11" s="10">
        <v>2029</v>
      </c>
      <c r="M11" s="10">
        <v>2030</v>
      </c>
      <c r="N11" s="7"/>
    </row>
    <row r="12" spans="1:14" ht="12.75">
      <c r="A12" s="7">
        <v>1</v>
      </c>
      <c r="B12" s="7">
        <v>2</v>
      </c>
      <c r="C12" s="9">
        <v>3</v>
      </c>
      <c r="D12" s="8">
        <v>4</v>
      </c>
      <c r="E12" s="40">
        <v>5</v>
      </c>
      <c r="F12" s="29">
        <v>6</v>
      </c>
      <c r="G12" s="29">
        <v>7</v>
      </c>
      <c r="H12" s="29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7">
        <v>14</v>
      </c>
    </row>
    <row r="13" spans="1:15" ht="32.25" customHeight="1">
      <c r="A13" s="34">
        <v>1</v>
      </c>
      <c r="B13" s="35" t="s">
        <v>74</v>
      </c>
      <c r="C13" s="36"/>
      <c r="D13" s="46">
        <f>SUM(F13:M13)</f>
        <v>283451.11415968</v>
      </c>
      <c r="E13" s="46" t="e">
        <f>SUM(E18+E23+E28)</f>
        <v>#REF!</v>
      </c>
      <c r="F13" s="46">
        <f>SUM(F18+F23+F28)</f>
        <v>34566.182799999995</v>
      </c>
      <c r="G13" s="46">
        <f>SUM(G14:G17)</f>
        <v>35533.900912000005</v>
      </c>
      <c r="H13" s="46">
        <f aca="true" t="shared" si="0" ref="H13:M13">SUM(H18+H23+H28)</f>
        <v>35547.086592</v>
      </c>
      <c r="I13" s="46">
        <f>SUM(I18+I23+I28)-0.01</f>
        <v>35560.785655679996</v>
      </c>
      <c r="J13" s="46">
        <f t="shared" si="0"/>
        <v>35560.78999999999</v>
      </c>
      <c r="K13" s="46">
        <f>SUM(K18+K23+K28)</f>
        <v>35560.789</v>
      </c>
      <c r="L13" s="46">
        <f t="shared" si="0"/>
        <v>35560.7896</v>
      </c>
      <c r="M13" s="46">
        <f t="shared" si="0"/>
        <v>35560.7896</v>
      </c>
      <c r="N13" s="50"/>
      <c r="O13" s="2"/>
    </row>
    <row r="14" spans="1:15" ht="18.75" customHeight="1">
      <c r="A14" s="10"/>
      <c r="B14" s="13" t="s">
        <v>5</v>
      </c>
      <c r="C14" s="12"/>
      <c r="D14" s="47">
        <f aca="true" t="shared" si="1" ref="D14:M14">SUM(D19+D24+D29)</f>
        <v>0</v>
      </c>
      <c r="E14" s="48" t="e">
        <f t="shared" si="1"/>
        <v>#REF!</v>
      </c>
      <c r="F14" s="47">
        <f t="shared" si="1"/>
        <v>0</v>
      </c>
      <c r="G14" s="47">
        <f t="shared" si="1"/>
        <v>0</v>
      </c>
      <c r="H14" s="47">
        <f>SUM(H19+H24+H29)</f>
        <v>0</v>
      </c>
      <c r="I14" s="47">
        <f t="shared" si="1"/>
        <v>0</v>
      </c>
      <c r="J14" s="47">
        <f t="shared" si="1"/>
        <v>0</v>
      </c>
      <c r="K14" s="47">
        <f t="shared" si="1"/>
        <v>0</v>
      </c>
      <c r="L14" s="47">
        <f t="shared" si="1"/>
        <v>0</v>
      </c>
      <c r="M14" s="47">
        <f t="shared" si="1"/>
        <v>0</v>
      </c>
      <c r="N14" s="13"/>
      <c r="O14" s="2"/>
    </row>
    <row r="15" spans="1:15" ht="20.25" customHeight="1">
      <c r="A15" s="10"/>
      <c r="B15" s="13" t="s">
        <v>6</v>
      </c>
      <c r="C15" s="12"/>
      <c r="D15" s="47">
        <f>SUM(F15:M15)</f>
        <v>122.4</v>
      </c>
      <c r="E15" s="48" t="e">
        <f aca="true" t="shared" si="2" ref="E15:G16">SUM(E20+E25+E30)</f>
        <v>#REF!</v>
      </c>
      <c r="F15" s="47">
        <f t="shared" si="2"/>
        <v>122.4</v>
      </c>
      <c r="G15" s="47">
        <f t="shared" si="2"/>
        <v>0</v>
      </c>
      <c r="H15" s="47">
        <f>SUM(H20+H25+H30)</f>
        <v>0</v>
      </c>
      <c r="I15" s="47">
        <f aca="true" t="shared" si="3" ref="I15:M16">SUM(I20+I25+I30)</f>
        <v>0</v>
      </c>
      <c r="J15" s="47">
        <f t="shared" si="3"/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13"/>
      <c r="O15" s="2"/>
    </row>
    <row r="16" spans="1:15" ht="20.25" customHeight="1">
      <c r="A16" s="10"/>
      <c r="B16" s="13" t="s">
        <v>7</v>
      </c>
      <c r="C16" s="12"/>
      <c r="D16" s="47">
        <f>SUM(F16:M16)</f>
        <v>283328.71415967995</v>
      </c>
      <c r="E16" s="48" t="e">
        <f t="shared" si="2"/>
        <v>#REF!</v>
      </c>
      <c r="F16" s="47">
        <f t="shared" si="2"/>
        <v>34443.7828</v>
      </c>
      <c r="G16" s="47">
        <f t="shared" si="2"/>
        <v>35533.900912000005</v>
      </c>
      <c r="H16" s="47">
        <f>SUM(H21+H26+H31)</f>
        <v>35547.086592</v>
      </c>
      <c r="I16" s="47">
        <f>SUM(I21+I26+I31)-0.01</f>
        <v>35560.785655679996</v>
      </c>
      <c r="J16" s="47">
        <f t="shared" si="3"/>
        <v>35560.78999999999</v>
      </c>
      <c r="K16" s="47">
        <f>SUM(K21+K26+K31)</f>
        <v>35560.789</v>
      </c>
      <c r="L16" s="47">
        <f t="shared" si="3"/>
        <v>35560.7896</v>
      </c>
      <c r="M16" s="47">
        <f t="shared" si="3"/>
        <v>35560.7896</v>
      </c>
      <c r="N16" s="13"/>
      <c r="O16" s="2"/>
    </row>
    <row r="17" spans="1:15" ht="24.75" customHeight="1">
      <c r="A17" s="10"/>
      <c r="B17" s="13" t="s">
        <v>8</v>
      </c>
      <c r="C17" s="12"/>
      <c r="D17" s="47">
        <f aca="true" t="shared" si="4" ref="D17:M17">SUM(D22+D27+D32)</f>
        <v>0</v>
      </c>
      <c r="E17" s="48" t="e">
        <f t="shared" si="4"/>
        <v>#REF!</v>
      </c>
      <c r="F17" s="47">
        <f t="shared" si="4"/>
        <v>0</v>
      </c>
      <c r="G17" s="47">
        <f t="shared" si="4"/>
        <v>0</v>
      </c>
      <c r="H17" s="47">
        <f t="shared" si="4"/>
        <v>0</v>
      </c>
      <c r="I17" s="47">
        <f t="shared" si="4"/>
        <v>0</v>
      </c>
      <c r="J17" s="47">
        <f t="shared" si="4"/>
        <v>0</v>
      </c>
      <c r="K17" s="47">
        <f t="shared" si="4"/>
        <v>0</v>
      </c>
      <c r="L17" s="47">
        <f t="shared" si="4"/>
        <v>0</v>
      </c>
      <c r="M17" s="47">
        <f t="shared" si="4"/>
        <v>0</v>
      </c>
      <c r="N17" s="13"/>
      <c r="O17" s="2"/>
    </row>
    <row r="18" spans="1:15" ht="18.75" customHeight="1">
      <c r="A18" s="10" t="s">
        <v>14</v>
      </c>
      <c r="B18" s="11" t="s">
        <v>9</v>
      </c>
      <c r="C18" s="12"/>
      <c r="D18" s="47">
        <f>SUM(D19:D22)</f>
        <v>0</v>
      </c>
      <c r="E18" s="48" t="e">
        <f aca="true" t="shared" si="5" ref="E18:G20">SUM(E38+E82+E120+E158)</f>
        <v>#REF!</v>
      </c>
      <c r="F18" s="47">
        <f t="shared" si="5"/>
        <v>0</v>
      </c>
      <c r="G18" s="47">
        <f t="shared" si="5"/>
        <v>0</v>
      </c>
      <c r="H18" s="47">
        <f aca="true" t="shared" si="6" ref="H18:M18">SUM(H19:H22)</f>
        <v>0</v>
      </c>
      <c r="I18" s="47">
        <f t="shared" si="6"/>
        <v>0</v>
      </c>
      <c r="J18" s="47">
        <f t="shared" si="6"/>
        <v>0</v>
      </c>
      <c r="K18" s="47">
        <f>SUM(K19:K22)</f>
        <v>0</v>
      </c>
      <c r="L18" s="47">
        <f t="shared" si="6"/>
        <v>0</v>
      </c>
      <c r="M18" s="47">
        <f t="shared" si="6"/>
        <v>0</v>
      </c>
      <c r="N18" s="13"/>
      <c r="O18" s="2"/>
    </row>
    <row r="19" spans="1:15" ht="19.5" customHeight="1">
      <c r="A19" s="10"/>
      <c r="B19" s="13" t="s">
        <v>5</v>
      </c>
      <c r="C19" s="12"/>
      <c r="D19" s="47">
        <f>SUM(F19:M19)</f>
        <v>0</v>
      </c>
      <c r="E19" s="48" t="e">
        <f t="shared" si="5"/>
        <v>#REF!</v>
      </c>
      <c r="F19" s="47">
        <f t="shared" si="5"/>
        <v>0</v>
      </c>
      <c r="G19" s="47">
        <f t="shared" si="5"/>
        <v>0</v>
      </c>
      <c r="H19" s="47">
        <f aca="true" t="shared" si="7" ref="H19:M20">SUM(H39+H83+H121+H159)</f>
        <v>0</v>
      </c>
      <c r="I19" s="47">
        <f t="shared" si="7"/>
        <v>0</v>
      </c>
      <c r="J19" s="47">
        <f t="shared" si="7"/>
        <v>0</v>
      </c>
      <c r="K19" s="47">
        <f t="shared" si="7"/>
        <v>0</v>
      </c>
      <c r="L19" s="47">
        <f t="shared" si="7"/>
        <v>0</v>
      </c>
      <c r="M19" s="47">
        <f t="shared" si="7"/>
        <v>0</v>
      </c>
      <c r="N19" s="13"/>
      <c r="O19" s="2"/>
    </row>
    <row r="20" spans="1:15" ht="20.25" customHeight="1">
      <c r="A20" s="10"/>
      <c r="B20" s="13" t="s">
        <v>6</v>
      </c>
      <c r="C20" s="12"/>
      <c r="D20" s="47">
        <f>SUM(F20:M20)</f>
        <v>0</v>
      </c>
      <c r="E20" s="48" t="e">
        <f t="shared" si="5"/>
        <v>#REF!</v>
      </c>
      <c r="F20" s="47">
        <f t="shared" si="5"/>
        <v>0</v>
      </c>
      <c r="G20" s="47">
        <f t="shared" si="5"/>
        <v>0</v>
      </c>
      <c r="H20" s="47">
        <f t="shared" si="7"/>
        <v>0</v>
      </c>
      <c r="I20" s="47">
        <f t="shared" si="7"/>
        <v>0</v>
      </c>
      <c r="J20" s="47">
        <f t="shared" si="7"/>
        <v>0</v>
      </c>
      <c r="K20" s="47">
        <f t="shared" si="7"/>
        <v>0</v>
      </c>
      <c r="L20" s="47">
        <f t="shared" si="7"/>
        <v>0</v>
      </c>
      <c r="M20" s="47">
        <f t="shared" si="7"/>
        <v>0</v>
      </c>
      <c r="N20" s="13"/>
      <c r="O20" s="2"/>
    </row>
    <row r="21" spans="1:15" ht="20.25" customHeight="1">
      <c r="A21" s="10"/>
      <c r="B21" s="13" t="s">
        <v>7</v>
      </c>
      <c r="C21" s="12"/>
      <c r="D21" s="47">
        <f>SUM(F21:M21)</f>
        <v>0</v>
      </c>
      <c r="E21" s="48" t="e">
        <f aca="true" t="shared" si="8" ref="E21:E32">SUM(E41+E85+E123+E161)</f>
        <v>#REF!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13"/>
      <c r="O21" s="2"/>
    </row>
    <row r="22" spans="1:15" ht="23.25" customHeight="1">
      <c r="A22" s="10"/>
      <c r="B22" s="13" t="s">
        <v>8</v>
      </c>
      <c r="C22" s="12"/>
      <c r="D22" s="47">
        <f aca="true" t="shared" si="9" ref="D22:D27">SUM(D42+D86+D124+D162)</f>
        <v>0</v>
      </c>
      <c r="E22" s="48" t="e">
        <f t="shared" si="8"/>
        <v>#REF!</v>
      </c>
      <c r="F22" s="47">
        <f aca="true" t="shared" si="10" ref="F22:M27">SUM(F42+F86+F124+F162)</f>
        <v>0</v>
      </c>
      <c r="G22" s="47">
        <f t="shared" si="10"/>
        <v>0</v>
      </c>
      <c r="H22" s="47">
        <f t="shared" si="10"/>
        <v>0</v>
      </c>
      <c r="I22" s="47">
        <f t="shared" si="10"/>
        <v>0</v>
      </c>
      <c r="J22" s="47">
        <f t="shared" si="10"/>
        <v>0</v>
      </c>
      <c r="K22" s="47">
        <f t="shared" si="10"/>
        <v>0</v>
      </c>
      <c r="L22" s="47">
        <f t="shared" si="10"/>
        <v>0</v>
      </c>
      <c r="M22" s="47">
        <f t="shared" si="10"/>
        <v>0</v>
      </c>
      <c r="N22" s="13"/>
      <c r="O22" s="2"/>
    </row>
    <row r="23" spans="1:15" ht="48.75" customHeight="1">
      <c r="A23" s="10" t="s">
        <v>13</v>
      </c>
      <c r="B23" s="11" t="s">
        <v>10</v>
      </c>
      <c r="C23" s="12"/>
      <c r="D23" s="47">
        <f t="shared" si="9"/>
        <v>0</v>
      </c>
      <c r="E23" s="48">
        <f t="shared" si="8"/>
        <v>0</v>
      </c>
      <c r="F23" s="47">
        <f t="shared" si="10"/>
        <v>0</v>
      </c>
      <c r="G23" s="47">
        <f t="shared" si="10"/>
        <v>0</v>
      </c>
      <c r="H23" s="47">
        <f t="shared" si="10"/>
        <v>0</v>
      </c>
      <c r="I23" s="47">
        <f t="shared" si="10"/>
        <v>0</v>
      </c>
      <c r="J23" s="47">
        <f t="shared" si="10"/>
        <v>0</v>
      </c>
      <c r="K23" s="47">
        <f t="shared" si="10"/>
        <v>0</v>
      </c>
      <c r="L23" s="47">
        <f t="shared" si="10"/>
        <v>0</v>
      </c>
      <c r="M23" s="47">
        <f t="shared" si="10"/>
        <v>0</v>
      </c>
      <c r="N23" s="13"/>
      <c r="O23" s="2"/>
    </row>
    <row r="24" spans="1:15" ht="17.25" customHeight="1">
      <c r="A24" s="10"/>
      <c r="B24" s="13" t="s">
        <v>5</v>
      </c>
      <c r="C24" s="12"/>
      <c r="D24" s="47">
        <f t="shared" si="9"/>
        <v>0</v>
      </c>
      <c r="E24" s="48">
        <f t="shared" si="8"/>
        <v>0</v>
      </c>
      <c r="F24" s="47">
        <f t="shared" si="10"/>
        <v>0</v>
      </c>
      <c r="G24" s="47">
        <f t="shared" si="10"/>
        <v>0</v>
      </c>
      <c r="H24" s="47">
        <f t="shared" si="10"/>
        <v>0</v>
      </c>
      <c r="I24" s="47">
        <f t="shared" si="10"/>
        <v>0</v>
      </c>
      <c r="J24" s="47">
        <f t="shared" si="10"/>
        <v>0</v>
      </c>
      <c r="K24" s="47">
        <f t="shared" si="10"/>
        <v>0</v>
      </c>
      <c r="L24" s="47">
        <f t="shared" si="10"/>
        <v>0</v>
      </c>
      <c r="M24" s="47">
        <f t="shared" si="10"/>
        <v>0</v>
      </c>
      <c r="N24" s="13"/>
      <c r="O24" s="2"/>
    </row>
    <row r="25" spans="1:15" ht="20.25" customHeight="1">
      <c r="A25" s="10"/>
      <c r="B25" s="13" t="s">
        <v>6</v>
      </c>
      <c r="C25" s="12"/>
      <c r="D25" s="47">
        <f t="shared" si="9"/>
        <v>0</v>
      </c>
      <c r="E25" s="48">
        <f t="shared" si="8"/>
        <v>0</v>
      </c>
      <c r="F25" s="47">
        <f t="shared" si="10"/>
        <v>0</v>
      </c>
      <c r="G25" s="47">
        <f t="shared" si="10"/>
        <v>0</v>
      </c>
      <c r="H25" s="47">
        <f t="shared" si="10"/>
        <v>0</v>
      </c>
      <c r="I25" s="47">
        <f t="shared" si="10"/>
        <v>0</v>
      </c>
      <c r="J25" s="47">
        <f t="shared" si="10"/>
        <v>0</v>
      </c>
      <c r="K25" s="47">
        <f t="shared" si="10"/>
        <v>0</v>
      </c>
      <c r="L25" s="47">
        <f t="shared" si="10"/>
        <v>0</v>
      </c>
      <c r="M25" s="47">
        <f t="shared" si="10"/>
        <v>0</v>
      </c>
      <c r="N25" s="13"/>
      <c r="O25" s="2"/>
    </row>
    <row r="26" spans="1:15" ht="20.25" customHeight="1">
      <c r="A26" s="10"/>
      <c r="B26" s="13" t="s">
        <v>7</v>
      </c>
      <c r="C26" s="12"/>
      <c r="D26" s="47">
        <f t="shared" si="9"/>
        <v>0</v>
      </c>
      <c r="E26" s="48">
        <f t="shared" si="8"/>
        <v>0</v>
      </c>
      <c r="F26" s="47">
        <f t="shared" si="10"/>
        <v>0</v>
      </c>
      <c r="G26" s="47">
        <f t="shared" si="10"/>
        <v>0</v>
      </c>
      <c r="H26" s="47">
        <f t="shared" si="10"/>
        <v>0</v>
      </c>
      <c r="I26" s="47">
        <f t="shared" si="10"/>
        <v>0</v>
      </c>
      <c r="J26" s="47">
        <f t="shared" si="10"/>
        <v>0</v>
      </c>
      <c r="K26" s="47">
        <f t="shared" si="10"/>
        <v>0</v>
      </c>
      <c r="L26" s="47">
        <f t="shared" si="10"/>
        <v>0</v>
      </c>
      <c r="M26" s="47">
        <f t="shared" si="10"/>
        <v>0</v>
      </c>
      <c r="N26" s="13"/>
      <c r="O26" s="2"/>
    </row>
    <row r="27" spans="1:15" ht="27" customHeight="1">
      <c r="A27" s="10"/>
      <c r="B27" s="13" t="s">
        <v>8</v>
      </c>
      <c r="C27" s="12"/>
      <c r="D27" s="47">
        <f t="shared" si="9"/>
        <v>0</v>
      </c>
      <c r="E27" s="48">
        <f t="shared" si="8"/>
        <v>0</v>
      </c>
      <c r="F27" s="47">
        <f t="shared" si="10"/>
        <v>0</v>
      </c>
      <c r="G27" s="47">
        <f t="shared" si="10"/>
        <v>0</v>
      </c>
      <c r="H27" s="47">
        <f t="shared" si="10"/>
        <v>0</v>
      </c>
      <c r="I27" s="47">
        <f t="shared" si="10"/>
        <v>0</v>
      </c>
      <c r="J27" s="47">
        <f t="shared" si="10"/>
        <v>0</v>
      </c>
      <c r="K27" s="47">
        <f t="shared" si="10"/>
        <v>0</v>
      </c>
      <c r="L27" s="47">
        <f t="shared" si="10"/>
        <v>0</v>
      </c>
      <c r="M27" s="47">
        <f t="shared" si="10"/>
        <v>0</v>
      </c>
      <c r="N27" s="13"/>
      <c r="O27" s="2"/>
    </row>
    <row r="28" spans="1:15" ht="17.25" customHeight="1">
      <c r="A28" s="10" t="s">
        <v>15</v>
      </c>
      <c r="B28" s="11" t="s">
        <v>75</v>
      </c>
      <c r="C28" s="12"/>
      <c r="D28" s="47">
        <f>SUM(F28:M28)</f>
        <v>283451.12415968</v>
      </c>
      <c r="E28" s="48">
        <f t="shared" si="8"/>
        <v>33066.46</v>
      </c>
      <c r="F28" s="47">
        <f>SUM(F48+F92+F130+F168)</f>
        <v>34566.182799999995</v>
      </c>
      <c r="G28" s="47">
        <f>SUM(G29:G32)</f>
        <v>35533.900912000005</v>
      </c>
      <c r="H28" s="47">
        <f aca="true" t="shared" si="11" ref="H28:M32">SUM(H48+H92+H130+H168)</f>
        <v>35547.086592</v>
      </c>
      <c r="I28" s="47">
        <f t="shared" si="11"/>
        <v>35560.79565568</v>
      </c>
      <c r="J28" s="47">
        <f t="shared" si="11"/>
        <v>35560.78999999999</v>
      </c>
      <c r="K28" s="47">
        <f t="shared" si="11"/>
        <v>35560.789</v>
      </c>
      <c r="L28" s="47">
        <f t="shared" si="11"/>
        <v>35560.7896</v>
      </c>
      <c r="M28" s="47">
        <f t="shared" si="11"/>
        <v>35560.7896</v>
      </c>
      <c r="N28" s="13"/>
      <c r="O28" s="2"/>
    </row>
    <row r="29" spans="1:15" ht="21" customHeight="1">
      <c r="A29" s="10"/>
      <c r="B29" s="13" t="s">
        <v>5</v>
      </c>
      <c r="C29" s="12"/>
      <c r="D29" s="47">
        <f>SUM(D49+D93+D131+D169)</f>
        <v>0</v>
      </c>
      <c r="E29" s="48">
        <f t="shared" si="8"/>
        <v>0</v>
      </c>
      <c r="F29" s="47">
        <f>SUM(F49+F93+F131+F169)</f>
        <v>0</v>
      </c>
      <c r="G29" s="47">
        <f>SUM(G49+G93+G131+G169)</f>
        <v>0</v>
      </c>
      <c r="H29" s="47">
        <f t="shared" si="11"/>
        <v>0</v>
      </c>
      <c r="I29" s="47">
        <f t="shared" si="11"/>
        <v>0</v>
      </c>
      <c r="J29" s="47">
        <f t="shared" si="11"/>
        <v>0</v>
      </c>
      <c r="K29" s="47">
        <f t="shared" si="11"/>
        <v>0</v>
      </c>
      <c r="L29" s="47">
        <f t="shared" si="11"/>
        <v>0</v>
      </c>
      <c r="M29" s="47">
        <f t="shared" si="11"/>
        <v>0</v>
      </c>
      <c r="N29" s="13"/>
      <c r="O29" s="2"/>
    </row>
    <row r="30" spans="1:15" ht="20.25" customHeight="1">
      <c r="A30" s="10"/>
      <c r="B30" s="13" t="s">
        <v>6</v>
      </c>
      <c r="C30" s="12"/>
      <c r="D30" s="47">
        <f>SUM(E30:M30)</f>
        <v>122.4</v>
      </c>
      <c r="E30" s="48">
        <f t="shared" si="8"/>
        <v>0</v>
      </c>
      <c r="F30" s="47">
        <f>SUM(F50+F94+F132+F170)</f>
        <v>122.4</v>
      </c>
      <c r="G30" s="47">
        <f>SUM(G50+G94+G132+G170)</f>
        <v>0</v>
      </c>
      <c r="H30" s="47">
        <f t="shared" si="11"/>
        <v>0</v>
      </c>
      <c r="I30" s="47">
        <f t="shared" si="11"/>
        <v>0</v>
      </c>
      <c r="J30" s="47">
        <f t="shared" si="11"/>
        <v>0</v>
      </c>
      <c r="K30" s="47">
        <f t="shared" si="11"/>
        <v>0</v>
      </c>
      <c r="L30" s="47">
        <f t="shared" si="11"/>
        <v>0</v>
      </c>
      <c r="M30" s="47">
        <f t="shared" si="11"/>
        <v>0</v>
      </c>
      <c r="N30" s="13"/>
      <c r="O30" s="2"/>
    </row>
    <row r="31" spans="1:15" ht="20.25" customHeight="1">
      <c r="A31" s="10"/>
      <c r="B31" s="13" t="s">
        <v>7</v>
      </c>
      <c r="C31" s="12"/>
      <c r="D31" s="47">
        <f>SUM(F31:M31)</f>
        <v>283328.72415967996</v>
      </c>
      <c r="E31" s="48">
        <f t="shared" si="8"/>
        <v>33066.46</v>
      </c>
      <c r="F31" s="47">
        <f>SUM(F51+F95+F133+F171)</f>
        <v>34443.7828</v>
      </c>
      <c r="G31" s="47">
        <f>SUM(G51+G95+G133+G171)</f>
        <v>35533.900912000005</v>
      </c>
      <c r="H31" s="47">
        <f t="shared" si="11"/>
        <v>35547.086592</v>
      </c>
      <c r="I31" s="47">
        <f t="shared" si="11"/>
        <v>35560.79565568</v>
      </c>
      <c r="J31" s="47">
        <f t="shared" si="11"/>
        <v>35560.78999999999</v>
      </c>
      <c r="K31" s="47">
        <f t="shared" si="11"/>
        <v>35560.789</v>
      </c>
      <c r="L31" s="47">
        <f t="shared" si="11"/>
        <v>35560.7896</v>
      </c>
      <c r="M31" s="47">
        <f t="shared" si="11"/>
        <v>35560.7896</v>
      </c>
      <c r="N31" s="13"/>
      <c r="O31" s="2"/>
    </row>
    <row r="32" spans="1:15" ht="30.75" customHeight="1">
      <c r="A32" s="10"/>
      <c r="B32" s="13" t="s">
        <v>8</v>
      </c>
      <c r="C32" s="12"/>
      <c r="D32" s="47">
        <f>SUM(D52+D96+D134+D172)</f>
        <v>0</v>
      </c>
      <c r="E32" s="48">
        <f t="shared" si="8"/>
        <v>0</v>
      </c>
      <c r="F32" s="47">
        <f>SUM(F52+F96+F134+F172)</f>
        <v>0</v>
      </c>
      <c r="G32" s="47">
        <f>SUM(G52+G96+G134+G172)</f>
        <v>0</v>
      </c>
      <c r="H32" s="47">
        <f t="shared" si="11"/>
        <v>0</v>
      </c>
      <c r="I32" s="47">
        <f t="shared" si="11"/>
        <v>0</v>
      </c>
      <c r="J32" s="47">
        <f t="shared" si="11"/>
        <v>0</v>
      </c>
      <c r="K32" s="47">
        <f t="shared" si="11"/>
        <v>0</v>
      </c>
      <c r="L32" s="47">
        <f t="shared" si="11"/>
        <v>0</v>
      </c>
      <c r="M32" s="47">
        <f t="shared" si="11"/>
        <v>0</v>
      </c>
      <c r="N32" s="13"/>
      <c r="O32" s="2"/>
    </row>
    <row r="33" spans="1:15" ht="83.25" customHeight="1">
      <c r="A33" s="34" t="s">
        <v>16</v>
      </c>
      <c r="B33" s="37" t="s">
        <v>57</v>
      </c>
      <c r="C33" s="50" t="s">
        <v>71</v>
      </c>
      <c r="D33" s="46">
        <f>SUM(F33:M33)</f>
        <v>263936.658912</v>
      </c>
      <c r="E33" s="46">
        <f>SUM(E38+E43+E48)</f>
        <v>30321.83</v>
      </c>
      <c r="F33" s="46">
        <f>SUM(F38+F43+F48)</f>
        <v>32078.8828</v>
      </c>
      <c r="G33" s="46">
        <f>SUM(G38+G43+G48)</f>
        <v>33122.536112</v>
      </c>
      <c r="H33" s="46">
        <f>SUM(H38+H43+H48)</f>
        <v>33122.54</v>
      </c>
      <c r="I33" s="46">
        <f>SUM(I34:I37)</f>
        <v>33122.54</v>
      </c>
      <c r="J33" s="46">
        <f>SUM(J34:J37)</f>
        <v>33122.54</v>
      </c>
      <c r="K33" s="46">
        <f>SUM(K34:K37)</f>
        <v>33122.54</v>
      </c>
      <c r="L33" s="46">
        <f>SUM(L34:L37)</f>
        <v>33122.54</v>
      </c>
      <c r="M33" s="46">
        <f>SUM(M34:M37)</f>
        <v>33122.54</v>
      </c>
      <c r="N33" s="50" t="s">
        <v>112</v>
      </c>
      <c r="O33" s="2"/>
    </row>
    <row r="34" spans="1:15" ht="12.75">
      <c r="A34" s="10"/>
      <c r="B34" s="13" t="s">
        <v>5</v>
      </c>
      <c r="C34" s="12"/>
      <c r="D34" s="47">
        <f>SUM(D39+D44+D49)</f>
        <v>0</v>
      </c>
      <c r="E34" s="48">
        <f aca="true" t="shared" si="12" ref="E34:M34">SUM(E39+E44+E49)</f>
        <v>0</v>
      </c>
      <c r="F34" s="47">
        <f t="shared" si="12"/>
        <v>0</v>
      </c>
      <c r="G34" s="47">
        <f t="shared" si="12"/>
        <v>0</v>
      </c>
      <c r="H34" s="47">
        <f t="shared" si="12"/>
        <v>0</v>
      </c>
      <c r="I34" s="47">
        <f t="shared" si="12"/>
        <v>0</v>
      </c>
      <c r="J34" s="47">
        <f t="shared" si="12"/>
        <v>0</v>
      </c>
      <c r="K34" s="47">
        <f t="shared" si="12"/>
        <v>0</v>
      </c>
      <c r="L34" s="47">
        <f t="shared" si="12"/>
        <v>0</v>
      </c>
      <c r="M34" s="47">
        <f t="shared" si="12"/>
        <v>0</v>
      </c>
      <c r="N34" s="13"/>
      <c r="O34" s="2"/>
    </row>
    <row r="35" spans="1:15" ht="12.75">
      <c r="A35" s="10"/>
      <c r="B35" s="13" t="s">
        <v>6</v>
      </c>
      <c r="C35" s="12"/>
      <c r="D35" s="47">
        <f>SUM(D40+D45+D50)</f>
        <v>0</v>
      </c>
      <c r="E35" s="48">
        <f aca="true" t="shared" si="13" ref="E35:M35">SUM(E40+E45+E50)</f>
        <v>0</v>
      </c>
      <c r="F35" s="47">
        <f t="shared" si="13"/>
        <v>0</v>
      </c>
      <c r="G35" s="47">
        <f t="shared" si="13"/>
        <v>0</v>
      </c>
      <c r="H35" s="47">
        <f t="shared" si="13"/>
        <v>0</v>
      </c>
      <c r="I35" s="47">
        <f>SUM(I40+I45+I50)</f>
        <v>0</v>
      </c>
      <c r="J35" s="47">
        <f t="shared" si="13"/>
        <v>0</v>
      </c>
      <c r="K35" s="47">
        <f t="shared" si="13"/>
        <v>0</v>
      </c>
      <c r="L35" s="47">
        <f t="shared" si="13"/>
        <v>0</v>
      </c>
      <c r="M35" s="47">
        <f t="shared" si="13"/>
        <v>0</v>
      </c>
      <c r="N35" s="13"/>
      <c r="O35" s="2"/>
    </row>
    <row r="36" spans="1:15" ht="12.75">
      <c r="A36" s="10"/>
      <c r="B36" s="13" t="s">
        <v>7</v>
      </c>
      <c r="C36" s="12"/>
      <c r="D36" s="47">
        <f>SUM(D41+D46+D51)</f>
        <v>263936.658912</v>
      </c>
      <c r="E36" s="48">
        <f>SUM(E41+E46+E51)</f>
        <v>30321.83</v>
      </c>
      <c r="F36" s="47">
        <f aca="true" t="shared" si="14" ref="F36:M36">SUM(F41+F46+F51)</f>
        <v>32078.8828</v>
      </c>
      <c r="G36" s="47">
        <f t="shared" si="14"/>
        <v>33122.536112</v>
      </c>
      <c r="H36" s="47">
        <f t="shared" si="14"/>
        <v>33122.54</v>
      </c>
      <c r="I36" s="47">
        <f t="shared" si="14"/>
        <v>33122.54</v>
      </c>
      <c r="J36" s="47">
        <f t="shared" si="14"/>
        <v>33122.54</v>
      </c>
      <c r="K36" s="47">
        <f t="shared" si="14"/>
        <v>33122.54</v>
      </c>
      <c r="L36" s="47">
        <f t="shared" si="14"/>
        <v>33122.54</v>
      </c>
      <c r="M36" s="47">
        <f t="shared" si="14"/>
        <v>33122.54</v>
      </c>
      <c r="N36" s="13"/>
      <c r="O36" s="2"/>
    </row>
    <row r="37" spans="1:15" ht="24">
      <c r="A37" s="10"/>
      <c r="B37" s="13" t="s">
        <v>8</v>
      </c>
      <c r="C37" s="12"/>
      <c r="D37" s="47">
        <f>SUM(D42+D47+D52)</f>
        <v>0</v>
      </c>
      <c r="E37" s="48">
        <f aca="true" t="shared" si="15" ref="E37:M37">SUM(E42+E47+E52)</f>
        <v>0</v>
      </c>
      <c r="F37" s="47">
        <f t="shared" si="15"/>
        <v>0</v>
      </c>
      <c r="G37" s="47">
        <f t="shared" si="15"/>
        <v>0</v>
      </c>
      <c r="H37" s="47">
        <f t="shared" si="15"/>
        <v>0</v>
      </c>
      <c r="I37" s="47">
        <f>SUM(I42+I47+I52)</f>
        <v>0</v>
      </c>
      <c r="J37" s="47">
        <f t="shared" si="15"/>
        <v>0</v>
      </c>
      <c r="K37" s="47">
        <f t="shared" si="15"/>
        <v>0</v>
      </c>
      <c r="L37" s="47">
        <f t="shared" si="15"/>
        <v>0</v>
      </c>
      <c r="M37" s="47">
        <f t="shared" si="15"/>
        <v>0</v>
      </c>
      <c r="N37" s="13"/>
      <c r="O37" s="2"/>
    </row>
    <row r="38" spans="1:15" ht="45.75" customHeight="1">
      <c r="A38" s="10" t="s">
        <v>17</v>
      </c>
      <c r="B38" s="11" t="s">
        <v>11</v>
      </c>
      <c r="C38" s="12"/>
      <c r="D38" s="47">
        <f>SUM(E38:M38)</f>
        <v>0</v>
      </c>
      <c r="E38" s="48">
        <f>SUM(E39+E40+E41+E42)</f>
        <v>0</v>
      </c>
      <c r="F38" s="47">
        <f>SUM(F39+F40+F41+F42)</f>
        <v>0</v>
      </c>
      <c r="G38" s="47">
        <f>SUM(G39+G40+G41+G42)</f>
        <v>0</v>
      </c>
      <c r="H38" s="47">
        <f aca="true" t="shared" si="16" ref="H38:M38">SUM(H39+H40+H41+H42)</f>
        <v>0</v>
      </c>
      <c r="I38" s="47">
        <f t="shared" si="16"/>
        <v>0</v>
      </c>
      <c r="J38" s="47">
        <f t="shared" si="16"/>
        <v>0</v>
      </c>
      <c r="K38" s="47">
        <f t="shared" si="16"/>
        <v>0</v>
      </c>
      <c r="L38" s="47">
        <f t="shared" si="16"/>
        <v>0</v>
      </c>
      <c r="M38" s="47">
        <f t="shared" si="16"/>
        <v>0</v>
      </c>
      <c r="N38" s="13"/>
      <c r="O38" s="2"/>
    </row>
    <row r="39" spans="1:15" ht="30.75" customHeight="1">
      <c r="A39" s="10"/>
      <c r="B39" s="13" t="s">
        <v>5</v>
      </c>
      <c r="C39" s="12"/>
      <c r="D39" s="47">
        <v>0</v>
      </c>
      <c r="E39" s="48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13"/>
      <c r="O39" s="2"/>
    </row>
    <row r="40" spans="1:15" ht="19.5" customHeight="1">
      <c r="A40" s="10"/>
      <c r="B40" s="13" t="s">
        <v>6</v>
      </c>
      <c r="C40" s="12"/>
      <c r="D40" s="47">
        <v>0</v>
      </c>
      <c r="E40" s="48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13"/>
      <c r="O40" s="2"/>
    </row>
    <row r="41" spans="1:15" ht="19.5" customHeight="1">
      <c r="A41" s="10"/>
      <c r="B41" s="13" t="s">
        <v>7</v>
      </c>
      <c r="C41" s="12"/>
      <c r="D41" s="47">
        <f>SUM(E41:M41)</f>
        <v>0</v>
      </c>
      <c r="E41" s="48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13"/>
      <c r="O41" s="2"/>
    </row>
    <row r="42" spans="1:15" ht="35.25" customHeight="1">
      <c r="A42" s="10"/>
      <c r="B42" s="13" t="s">
        <v>8</v>
      </c>
      <c r="C42" s="12"/>
      <c r="D42" s="47">
        <v>0</v>
      </c>
      <c r="E42" s="48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13"/>
      <c r="O42" s="2"/>
    </row>
    <row r="43" spans="1:15" ht="63" customHeight="1">
      <c r="A43" s="10" t="s">
        <v>25</v>
      </c>
      <c r="B43" s="11" t="s">
        <v>12</v>
      </c>
      <c r="C43" s="12"/>
      <c r="D43" s="47">
        <f aca="true" t="shared" si="17" ref="D43:I43">SUM(D44+D45+D46+D47)</f>
        <v>0</v>
      </c>
      <c r="E43" s="47">
        <f t="shared" si="17"/>
        <v>0</v>
      </c>
      <c r="F43" s="47">
        <f t="shared" si="17"/>
        <v>0</v>
      </c>
      <c r="G43" s="47">
        <f t="shared" si="17"/>
        <v>0</v>
      </c>
      <c r="H43" s="47">
        <f t="shared" si="17"/>
        <v>0</v>
      </c>
      <c r="I43" s="47">
        <f t="shared" si="17"/>
        <v>0</v>
      </c>
      <c r="J43" s="47">
        <f>SUM(J44+J45+J46+J47)</f>
        <v>0</v>
      </c>
      <c r="K43" s="47">
        <f>SUM(K44+K45+K46+K47)</f>
        <v>0</v>
      </c>
      <c r="L43" s="47">
        <f>SUM(L44+L45+L46+L47)</f>
        <v>0</v>
      </c>
      <c r="M43" s="47">
        <f>SUM(M44+M45+M46+M47)</f>
        <v>0</v>
      </c>
      <c r="N43" s="13"/>
      <c r="O43" s="2"/>
    </row>
    <row r="44" spans="1:15" ht="22.5" customHeight="1">
      <c r="A44" s="10"/>
      <c r="B44" s="13" t="s">
        <v>5</v>
      </c>
      <c r="C44" s="12"/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13"/>
      <c r="O44" s="2"/>
    </row>
    <row r="45" spans="1:15" ht="19.5" customHeight="1">
      <c r="A45" s="10"/>
      <c r="B45" s="13" t="s">
        <v>6</v>
      </c>
      <c r="C45" s="12"/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13"/>
      <c r="O45" s="2"/>
    </row>
    <row r="46" spans="1:15" ht="19.5" customHeight="1">
      <c r="A46" s="10"/>
      <c r="B46" s="13" t="s">
        <v>7</v>
      </c>
      <c r="C46" s="12"/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13"/>
      <c r="O46" s="2"/>
    </row>
    <row r="47" spans="1:15" ht="29.25" customHeight="1">
      <c r="A47" s="10"/>
      <c r="B47" s="13" t="s">
        <v>8</v>
      </c>
      <c r="C47" s="12"/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13"/>
      <c r="O47" s="2"/>
    </row>
    <row r="48" spans="1:15" ht="42.75" customHeight="1">
      <c r="A48" s="10" t="s">
        <v>18</v>
      </c>
      <c r="B48" s="11" t="s">
        <v>69</v>
      </c>
      <c r="C48" s="12"/>
      <c r="D48" s="47">
        <f>SUM(F48:M48)</f>
        <v>263936.658912</v>
      </c>
      <c r="E48" s="47">
        <f aca="true" t="shared" si="18" ref="E48:H51">SUM(E55+E61+E66+E72)</f>
        <v>30321.83</v>
      </c>
      <c r="F48" s="47">
        <f t="shared" si="18"/>
        <v>32078.8828</v>
      </c>
      <c r="G48" s="47">
        <f t="shared" si="18"/>
        <v>33122.536112</v>
      </c>
      <c r="H48" s="47">
        <f t="shared" si="18"/>
        <v>33122.54</v>
      </c>
      <c r="I48" s="47">
        <f>SUM(I49:I52)</f>
        <v>33122.54</v>
      </c>
      <c r="J48" s="47">
        <f>SUM(J49:J52)</f>
        <v>33122.54</v>
      </c>
      <c r="K48" s="47">
        <f>SUM(K49:K52)</f>
        <v>33122.54</v>
      </c>
      <c r="L48" s="47">
        <f>SUM(L49:L52)</f>
        <v>33122.54</v>
      </c>
      <c r="M48" s="47">
        <f>SUM(M49:M52)</f>
        <v>33122.54</v>
      </c>
      <c r="N48" s="13"/>
      <c r="O48" s="2"/>
    </row>
    <row r="49" spans="1:15" ht="26.25" customHeight="1">
      <c r="A49" s="10"/>
      <c r="B49" s="13" t="s">
        <v>5</v>
      </c>
      <c r="C49" s="12"/>
      <c r="D49" s="47">
        <f>SUM(D56+D62+D67+D73)</f>
        <v>0</v>
      </c>
      <c r="E49" s="47">
        <f t="shared" si="18"/>
        <v>0</v>
      </c>
      <c r="F49" s="47">
        <f t="shared" si="18"/>
        <v>0</v>
      </c>
      <c r="G49" s="47">
        <f t="shared" si="18"/>
        <v>0</v>
      </c>
      <c r="H49" s="47">
        <f t="shared" si="18"/>
        <v>0</v>
      </c>
      <c r="I49" s="47">
        <f aca="true" t="shared" si="19" ref="I49:M51">SUM(I56+I62+I67+I73)</f>
        <v>0</v>
      </c>
      <c r="J49" s="47">
        <f t="shared" si="19"/>
        <v>0</v>
      </c>
      <c r="K49" s="47">
        <f t="shared" si="19"/>
        <v>0</v>
      </c>
      <c r="L49" s="47">
        <f t="shared" si="19"/>
        <v>0</v>
      </c>
      <c r="M49" s="47">
        <f t="shared" si="19"/>
        <v>0</v>
      </c>
      <c r="N49" s="13"/>
      <c r="O49" s="2"/>
    </row>
    <row r="50" spans="1:15" ht="19.5" customHeight="1">
      <c r="A50" s="10"/>
      <c r="B50" s="13" t="s">
        <v>6</v>
      </c>
      <c r="C50" s="12"/>
      <c r="D50" s="47">
        <f>SUM(E50:M50)</f>
        <v>0</v>
      </c>
      <c r="E50" s="47">
        <f t="shared" si="18"/>
        <v>0</v>
      </c>
      <c r="F50" s="47">
        <f t="shared" si="18"/>
        <v>0</v>
      </c>
      <c r="G50" s="47">
        <f t="shared" si="18"/>
        <v>0</v>
      </c>
      <c r="H50" s="47">
        <f t="shared" si="18"/>
        <v>0</v>
      </c>
      <c r="I50" s="47">
        <f t="shared" si="19"/>
        <v>0</v>
      </c>
      <c r="J50" s="47">
        <f t="shared" si="19"/>
        <v>0</v>
      </c>
      <c r="K50" s="47">
        <f t="shared" si="19"/>
        <v>0</v>
      </c>
      <c r="L50" s="47">
        <f t="shared" si="19"/>
        <v>0</v>
      </c>
      <c r="M50" s="47">
        <f t="shared" si="19"/>
        <v>0</v>
      </c>
      <c r="N50" s="13"/>
      <c r="O50" s="2"/>
    </row>
    <row r="51" spans="1:16" ht="19.5" customHeight="1">
      <c r="A51" s="10"/>
      <c r="B51" s="13" t="s">
        <v>7</v>
      </c>
      <c r="C51" s="12"/>
      <c r="D51" s="47">
        <f>SUM(D58+D64+D69+D75)</f>
        <v>263936.658912</v>
      </c>
      <c r="E51" s="47">
        <f t="shared" si="18"/>
        <v>30321.83</v>
      </c>
      <c r="F51" s="47">
        <f t="shared" si="18"/>
        <v>32078.8828</v>
      </c>
      <c r="G51" s="47">
        <f t="shared" si="18"/>
        <v>33122.536112</v>
      </c>
      <c r="H51" s="47">
        <f t="shared" si="18"/>
        <v>33122.54</v>
      </c>
      <c r="I51" s="47">
        <f t="shared" si="19"/>
        <v>33122.54</v>
      </c>
      <c r="J51" s="47">
        <f t="shared" si="19"/>
        <v>33122.54</v>
      </c>
      <c r="K51" s="47">
        <f t="shared" si="19"/>
        <v>33122.54</v>
      </c>
      <c r="L51" s="47">
        <f t="shared" si="19"/>
        <v>33122.54</v>
      </c>
      <c r="M51" s="47">
        <f t="shared" si="19"/>
        <v>33122.54</v>
      </c>
      <c r="N51" s="13"/>
      <c r="O51" s="2"/>
      <c r="P51" s="38"/>
    </row>
    <row r="52" spans="1:15" ht="29.25" customHeight="1">
      <c r="A52" s="10"/>
      <c r="B52" s="13" t="s">
        <v>8</v>
      </c>
      <c r="C52" s="12"/>
      <c r="D52" s="47">
        <f>SUM(D59+D65+D70+D76)</f>
        <v>0</v>
      </c>
      <c r="E52" s="47">
        <f aca="true" t="shared" si="20" ref="E52:M52">SUM(E59+E65+E76)</f>
        <v>0</v>
      </c>
      <c r="F52" s="47">
        <f t="shared" si="20"/>
        <v>0</v>
      </c>
      <c r="G52" s="47">
        <f t="shared" si="20"/>
        <v>0</v>
      </c>
      <c r="H52" s="47">
        <f t="shared" si="20"/>
        <v>0</v>
      </c>
      <c r="I52" s="47">
        <f t="shared" si="20"/>
        <v>0</v>
      </c>
      <c r="J52" s="47">
        <f t="shared" si="20"/>
        <v>0</v>
      </c>
      <c r="K52" s="47">
        <f t="shared" si="20"/>
        <v>0</v>
      </c>
      <c r="L52" s="47">
        <f t="shared" si="20"/>
        <v>0</v>
      </c>
      <c r="M52" s="47">
        <f t="shared" si="20"/>
        <v>0</v>
      </c>
      <c r="N52" s="13"/>
      <c r="O52" s="2"/>
    </row>
    <row r="53" spans="1:15" ht="21" customHeight="1">
      <c r="A53" s="70" t="s">
        <v>89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2"/>
    </row>
    <row r="54" spans="1:15" ht="21" customHeight="1">
      <c r="A54" s="62" t="s">
        <v>67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4"/>
      <c r="O54" s="2"/>
    </row>
    <row r="55" spans="1:15" ht="76.5" customHeight="1">
      <c r="A55" s="10" t="s">
        <v>26</v>
      </c>
      <c r="B55" s="14" t="s">
        <v>59</v>
      </c>
      <c r="C55" s="13" t="s">
        <v>71</v>
      </c>
      <c r="D55" s="47">
        <f aca="true" t="shared" si="21" ref="D55:M55">SUM(D56:D59)</f>
        <v>14400</v>
      </c>
      <c r="E55" s="47">
        <f t="shared" si="21"/>
        <v>1800</v>
      </c>
      <c r="F55" s="47">
        <f t="shared" si="21"/>
        <v>1800</v>
      </c>
      <c r="G55" s="47">
        <f t="shared" si="21"/>
        <v>1800</v>
      </c>
      <c r="H55" s="47">
        <f t="shared" si="21"/>
        <v>1800</v>
      </c>
      <c r="I55" s="47">
        <f t="shared" si="21"/>
        <v>1800</v>
      </c>
      <c r="J55" s="47">
        <f t="shared" si="21"/>
        <v>1800</v>
      </c>
      <c r="K55" s="47">
        <f t="shared" si="21"/>
        <v>1800</v>
      </c>
      <c r="L55" s="47">
        <f t="shared" si="21"/>
        <v>1800</v>
      </c>
      <c r="M55" s="47">
        <f t="shared" si="21"/>
        <v>1800</v>
      </c>
      <c r="N55" s="13" t="s">
        <v>109</v>
      </c>
      <c r="O55" s="2"/>
    </row>
    <row r="56" spans="1:15" ht="24.75" customHeight="1">
      <c r="A56" s="10"/>
      <c r="B56" s="15" t="s">
        <v>5</v>
      </c>
      <c r="C56" s="12"/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13"/>
      <c r="O56" s="2"/>
    </row>
    <row r="57" spans="1:15" ht="21" customHeight="1">
      <c r="A57" s="10"/>
      <c r="B57" s="15" t="s">
        <v>6</v>
      </c>
      <c r="C57" s="12"/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13"/>
      <c r="O57" s="2"/>
    </row>
    <row r="58" spans="1:15" ht="21" customHeight="1">
      <c r="A58" s="10"/>
      <c r="B58" s="15" t="s">
        <v>7</v>
      </c>
      <c r="C58" s="12"/>
      <c r="D58" s="47">
        <f>SUM(F58:M58)</f>
        <v>14400</v>
      </c>
      <c r="E58" s="47">
        <v>1800</v>
      </c>
      <c r="F58" s="47">
        <v>1800</v>
      </c>
      <c r="G58" s="47">
        <v>1800</v>
      </c>
      <c r="H58" s="47">
        <v>1800</v>
      </c>
      <c r="I58" s="47">
        <v>1800</v>
      </c>
      <c r="J58" s="47">
        <v>1800</v>
      </c>
      <c r="K58" s="47">
        <v>1800</v>
      </c>
      <c r="L58" s="47">
        <v>1800</v>
      </c>
      <c r="M58" s="47">
        <v>1800</v>
      </c>
      <c r="N58" s="13"/>
      <c r="O58" s="2"/>
    </row>
    <row r="59" spans="1:15" ht="20.25" customHeight="1">
      <c r="A59" s="10"/>
      <c r="B59" s="15" t="s">
        <v>35</v>
      </c>
      <c r="C59" s="12"/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13"/>
      <c r="O59" s="2"/>
    </row>
    <row r="60" spans="1:15" ht="21" customHeight="1">
      <c r="A60" s="62" t="s">
        <v>50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  <c r="O60" s="2"/>
    </row>
    <row r="61" spans="1:15" ht="87" customHeight="1">
      <c r="A61" s="10" t="s">
        <v>34</v>
      </c>
      <c r="B61" s="11" t="s">
        <v>70</v>
      </c>
      <c r="C61" s="13" t="s">
        <v>86</v>
      </c>
      <c r="D61" s="47">
        <f>SUM(D62+D63+D64+D65)</f>
        <v>33500.4</v>
      </c>
      <c r="E61" s="47">
        <f>SUM(E62+E63+E64+E65)</f>
        <v>3434.01</v>
      </c>
      <c r="F61" s="47">
        <f>SUM(F62+F63+F64+F65)</f>
        <v>4187.55</v>
      </c>
      <c r="G61" s="47">
        <f>SUM(G62+G63+G64+G65)</f>
        <v>4187.55</v>
      </c>
      <c r="H61" s="47">
        <f aca="true" t="shared" si="22" ref="H61:M61">SUM(H62+H63+H64+H65)</f>
        <v>4187.55</v>
      </c>
      <c r="I61" s="47">
        <v>3177.257</v>
      </c>
      <c r="J61" s="47">
        <f t="shared" si="22"/>
        <v>4187.55</v>
      </c>
      <c r="K61" s="47">
        <f t="shared" si="22"/>
        <v>4187.55</v>
      </c>
      <c r="L61" s="47">
        <f t="shared" si="22"/>
        <v>4187.55</v>
      </c>
      <c r="M61" s="47">
        <f t="shared" si="22"/>
        <v>4187.55</v>
      </c>
      <c r="N61" s="13" t="s">
        <v>110</v>
      </c>
      <c r="O61" s="2"/>
    </row>
    <row r="62" spans="1:15" ht="30" customHeight="1">
      <c r="A62" s="10"/>
      <c r="B62" s="13" t="s">
        <v>5</v>
      </c>
      <c r="C62" s="12"/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13"/>
      <c r="O62" s="2"/>
    </row>
    <row r="63" spans="1:15" ht="21" customHeight="1">
      <c r="A63" s="10"/>
      <c r="B63" s="13" t="s">
        <v>6</v>
      </c>
      <c r="C63" s="12"/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13"/>
      <c r="O63" s="2"/>
    </row>
    <row r="64" spans="1:15" ht="21" customHeight="1">
      <c r="A64" s="10"/>
      <c r="B64" s="13" t="s">
        <v>7</v>
      </c>
      <c r="C64" s="12"/>
      <c r="D64" s="47">
        <f>SUM(F64:M64)</f>
        <v>33500.4</v>
      </c>
      <c r="E64" s="47">
        <v>3434.01</v>
      </c>
      <c r="F64" s="47">
        <v>4187.55</v>
      </c>
      <c r="G64" s="47">
        <v>4187.55</v>
      </c>
      <c r="H64" s="47">
        <v>4187.55</v>
      </c>
      <c r="I64" s="47">
        <v>4187.55</v>
      </c>
      <c r="J64" s="47">
        <v>4187.55</v>
      </c>
      <c r="K64" s="47">
        <v>4187.55</v>
      </c>
      <c r="L64" s="47">
        <v>4187.55</v>
      </c>
      <c r="M64" s="47">
        <v>4187.55</v>
      </c>
      <c r="N64" s="13"/>
      <c r="O64" s="2"/>
    </row>
    <row r="65" spans="1:15" ht="32.25" customHeight="1">
      <c r="A65" s="10"/>
      <c r="B65" s="13" t="s">
        <v>8</v>
      </c>
      <c r="C65" s="12"/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13"/>
      <c r="O65" s="2"/>
    </row>
    <row r="66" spans="1:15" ht="117" customHeight="1">
      <c r="A66" s="17" t="s">
        <v>52</v>
      </c>
      <c r="B66" s="18" t="s">
        <v>76</v>
      </c>
      <c r="C66" s="13" t="s">
        <v>87</v>
      </c>
      <c r="D66" s="47">
        <f aca="true" t="shared" si="23" ref="D66:M66">SUM(D67:D70)</f>
        <v>0</v>
      </c>
      <c r="E66" s="47">
        <f t="shared" si="23"/>
        <v>0</v>
      </c>
      <c r="F66" s="47">
        <f t="shared" si="23"/>
        <v>0</v>
      </c>
      <c r="G66" s="47">
        <f t="shared" si="23"/>
        <v>0</v>
      </c>
      <c r="H66" s="47">
        <f t="shared" si="23"/>
        <v>0</v>
      </c>
      <c r="I66" s="47">
        <f t="shared" si="23"/>
        <v>0</v>
      </c>
      <c r="J66" s="47">
        <f t="shared" si="23"/>
        <v>0</v>
      </c>
      <c r="K66" s="47">
        <f t="shared" si="23"/>
        <v>0</v>
      </c>
      <c r="L66" s="47">
        <f t="shared" si="23"/>
        <v>0</v>
      </c>
      <c r="M66" s="47">
        <f t="shared" si="23"/>
        <v>0</v>
      </c>
      <c r="N66" s="16" t="s">
        <v>111</v>
      </c>
      <c r="O66" s="2"/>
    </row>
    <row r="67" spans="1:15" ht="19.5" customHeight="1">
      <c r="A67" s="17"/>
      <c r="B67" s="13" t="s">
        <v>5</v>
      </c>
      <c r="C67" s="12"/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16"/>
      <c r="O67" s="2"/>
    </row>
    <row r="68" spans="1:15" ht="21" customHeight="1">
      <c r="A68" s="17"/>
      <c r="B68" s="13" t="s">
        <v>6</v>
      </c>
      <c r="C68" s="12"/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16"/>
      <c r="O68" s="2"/>
    </row>
    <row r="69" spans="1:15" ht="21" customHeight="1">
      <c r="A69" s="17"/>
      <c r="B69" s="13" t="s">
        <v>7</v>
      </c>
      <c r="C69" s="12"/>
      <c r="D69" s="47">
        <f>SUM(E69:M69)</f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16"/>
      <c r="O69" s="2"/>
    </row>
    <row r="70" spans="1:15" ht="27" customHeight="1">
      <c r="A70" s="17"/>
      <c r="B70" s="13" t="s">
        <v>8</v>
      </c>
      <c r="C70" s="12"/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16"/>
      <c r="O70" s="2"/>
    </row>
    <row r="71" spans="1:15" ht="21" customHeight="1">
      <c r="A71" s="62" t="s">
        <v>51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2"/>
    </row>
    <row r="72" spans="1:15" ht="40.5" customHeight="1">
      <c r="A72" s="49" t="s">
        <v>40</v>
      </c>
      <c r="B72" s="20" t="s">
        <v>77</v>
      </c>
      <c r="C72" s="19" t="s">
        <v>53</v>
      </c>
      <c r="D72" s="47">
        <f>SUM(E72:M72)</f>
        <v>241124.07891199997</v>
      </c>
      <c r="E72" s="47">
        <f aca="true" t="shared" si="24" ref="E72:M72">SUM(E73:E76)</f>
        <v>25087.82</v>
      </c>
      <c r="F72" s="47">
        <f t="shared" si="24"/>
        <v>26091.3328</v>
      </c>
      <c r="G72" s="47">
        <f t="shared" si="24"/>
        <v>27134.986112</v>
      </c>
      <c r="H72" s="47">
        <f t="shared" si="24"/>
        <v>27134.99</v>
      </c>
      <c r="I72" s="47">
        <f t="shared" si="24"/>
        <v>27134.99</v>
      </c>
      <c r="J72" s="47">
        <f t="shared" si="24"/>
        <v>27134.99</v>
      </c>
      <c r="K72" s="47">
        <f t="shared" si="24"/>
        <v>27134.99</v>
      </c>
      <c r="L72" s="47">
        <f t="shared" si="24"/>
        <v>27134.99</v>
      </c>
      <c r="M72" s="47">
        <f t="shared" si="24"/>
        <v>27134.99</v>
      </c>
      <c r="N72" s="21" t="s">
        <v>108</v>
      </c>
      <c r="O72" s="2"/>
    </row>
    <row r="73" spans="1:15" ht="30" customHeight="1">
      <c r="A73" s="10"/>
      <c r="B73" s="13" t="s">
        <v>5</v>
      </c>
      <c r="C73" s="12"/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13"/>
      <c r="O73" s="2"/>
    </row>
    <row r="74" spans="1:15" ht="21" customHeight="1">
      <c r="A74" s="10"/>
      <c r="B74" s="13" t="s">
        <v>6</v>
      </c>
      <c r="C74" s="12"/>
      <c r="D74" s="47">
        <f>SUM(E74:M74)</f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13"/>
      <c r="O74" s="2"/>
    </row>
    <row r="75" spans="1:15" ht="24.75" customHeight="1">
      <c r="A75" s="10"/>
      <c r="B75" s="13" t="s">
        <v>7</v>
      </c>
      <c r="C75" s="12"/>
      <c r="D75" s="47">
        <f>SUM(F75:M75)</f>
        <v>216036.258912</v>
      </c>
      <c r="E75" s="47">
        <v>25087.82</v>
      </c>
      <c r="F75" s="47">
        <f>E75+(E75*0.04)</f>
        <v>26091.3328</v>
      </c>
      <c r="G75" s="47">
        <f>F75+(F75*0.04)</f>
        <v>27134.986112</v>
      </c>
      <c r="H75" s="47">
        <v>27134.99</v>
      </c>
      <c r="I75" s="47">
        <v>27134.99</v>
      </c>
      <c r="J75" s="47">
        <v>27134.99</v>
      </c>
      <c r="K75" s="47">
        <v>27134.99</v>
      </c>
      <c r="L75" s="47">
        <v>27134.99</v>
      </c>
      <c r="M75" s="47">
        <v>27134.99</v>
      </c>
      <c r="N75" s="13"/>
      <c r="O75" s="2"/>
    </row>
    <row r="76" spans="1:15" ht="33" customHeight="1">
      <c r="A76" s="10"/>
      <c r="B76" s="13" t="s">
        <v>8</v>
      </c>
      <c r="C76" s="12"/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13"/>
      <c r="O76" s="2"/>
    </row>
    <row r="77" spans="1:15" ht="75" customHeight="1">
      <c r="A77" s="34" t="s">
        <v>19</v>
      </c>
      <c r="B77" s="37" t="s">
        <v>60</v>
      </c>
      <c r="C77" s="50" t="s">
        <v>55</v>
      </c>
      <c r="D77" s="46">
        <f>SUM(F77:M77)</f>
        <v>9565.747125760001</v>
      </c>
      <c r="E77" s="46" t="e">
        <f aca="true" t="shared" si="25" ref="E77:H81">SUM(E82+E87+E92)</f>
        <v>#REF!</v>
      </c>
      <c r="F77" s="46">
        <f t="shared" si="25"/>
        <v>1287.45</v>
      </c>
      <c r="G77" s="46">
        <f t="shared" si="25"/>
        <v>1171.6436</v>
      </c>
      <c r="H77" s="46">
        <f t="shared" si="25"/>
        <v>1178.5009440000001</v>
      </c>
      <c r="I77" s="46">
        <f>SUM(I78:I81)</f>
        <v>1185.63258176</v>
      </c>
      <c r="J77" s="46">
        <f>SUM(J78:J81)</f>
        <v>1185.63</v>
      </c>
      <c r="K77" s="46">
        <f>SUM(K78:K81)</f>
        <v>1185.63</v>
      </c>
      <c r="L77" s="46">
        <f>SUM(L78:L81)</f>
        <v>1185.63</v>
      </c>
      <c r="M77" s="46">
        <f>SUM(M78:M81)</f>
        <v>1185.63</v>
      </c>
      <c r="N77" s="50"/>
      <c r="O77" s="2"/>
    </row>
    <row r="78" spans="1:15" ht="20.25" customHeight="1">
      <c r="A78" s="10"/>
      <c r="B78" s="13" t="s">
        <v>5</v>
      </c>
      <c r="C78" s="12"/>
      <c r="D78" s="47">
        <f>SUM(D83+D88+D93)</f>
        <v>0</v>
      </c>
      <c r="E78" s="47" t="e">
        <f t="shared" si="25"/>
        <v>#REF!</v>
      </c>
      <c r="F78" s="47">
        <f t="shared" si="25"/>
        <v>0</v>
      </c>
      <c r="G78" s="47">
        <f t="shared" si="25"/>
        <v>0</v>
      </c>
      <c r="H78" s="47">
        <f t="shared" si="25"/>
        <v>0</v>
      </c>
      <c r="I78" s="47">
        <f aca="true" t="shared" si="26" ref="I78:M81">SUM(I83+I88+I93)</f>
        <v>0</v>
      </c>
      <c r="J78" s="47">
        <f t="shared" si="26"/>
        <v>0</v>
      </c>
      <c r="K78" s="47">
        <f t="shared" si="26"/>
        <v>0</v>
      </c>
      <c r="L78" s="47">
        <f t="shared" si="26"/>
        <v>0</v>
      </c>
      <c r="M78" s="47">
        <f t="shared" si="26"/>
        <v>0</v>
      </c>
      <c r="N78" s="13"/>
      <c r="O78" s="2"/>
    </row>
    <row r="79" spans="1:15" ht="20.25" customHeight="1">
      <c r="A79" s="10"/>
      <c r="B79" s="13" t="s">
        <v>6</v>
      </c>
      <c r="C79" s="12"/>
      <c r="D79" s="47">
        <f>SUM(D84+D89+D94)</f>
        <v>122.4</v>
      </c>
      <c r="E79" s="47" t="e">
        <f t="shared" si="25"/>
        <v>#REF!</v>
      </c>
      <c r="F79" s="47">
        <f t="shared" si="25"/>
        <v>122.4</v>
      </c>
      <c r="G79" s="47">
        <f t="shared" si="25"/>
        <v>0</v>
      </c>
      <c r="H79" s="47">
        <f t="shared" si="25"/>
        <v>0</v>
      </c>
      <c r="I79" s="47">
        <f t="shared" si="26"/>
        <v>0</v>
      </c>
      <c r="J79" s="47">
        <f t="shared" si="26"/>
        <v>0</v>
      </c>
      <c r="K79" s="47">
        <f t="shared" si="26"/>
        <v>0</v>
      </c>
      <c r="L79" s="47">
        <f t="shared" si="26"/>
        <v>0</v>
      </c>
      <c r="M79" s="47">
        <f t="shared" si="26"/>
        <v>0</v>
      </c>
      <c r="N79" s="13"/>
      <c r="O79" s="2"/>
    </row>
    <row r="80" spans="1:15" ht="20.25" customHeight="1">
      <c r="A80" s="10"/>
      <c r="B80" s="13" t="s">
        <v>7</v>
      </c>
      <c r="C80" s="12"/>
      <c r="D80" s="47">
        <f>SUM(F80:M80)</f>
        <v>9443.34712576</v>
      </c>
      <c r="E80" s="47" t="e">
        <f t="shared" si="25"/>
        <v>#REF!</v>
      </c>
      <c r="F80" s="47">
        <f t="shared" si="25"/>
        <v>1165.05</v>
      </c>
      <c r="G80" s="47">
        <f t="shared" si="25"/>
        <v>1171.6436</v>
      </c>
      <c r="H80" s="47">
        <f t="shared" si="25"/>
        <v>1178.5009440000001</v>
      </c>
      <c r="I80" s="47">
        <f t="shared" si="26"/>
        <v>1185.63258176</v>
      </c>
      <c r="J80" s="47">
        <f t="shared" si="26"/>
        <v>1185.63</v>
      </c>
      <c r="K80" s="47">
        <f t="shared" si="26"/>
        <v>1185.63</v>
      </c>
      <c r="L80" s="47">
        <f t="shared" si="26"/>
        <v>1185.63</v>
      </c>
      <c r="M80" s="47">
        <f t="shared" si="26"/>
        <v>1185.63</v>
      </c>
      <c r="N80" s="13"/>
      <c r="O80" s="2"/>
    </row>
    <row r="81" spans="1:15" ht="27.75" customHeight="1">
      <c r="A81" s="10"/>
      <c r="B81" s="13" t="s">
        <v>8</v>
      </c>
      <c r="C81" s="12"/>
      <c r="D81" s="47">
        <f>SUM(D86+D91+D96)</f>
        <v>0</v>
      </c>
      <c r="E81" s="47" t="e">
        <f t="shared" si="25"/>
        <v>#REF!</v>
      </c>
      <c r="F81" s="47">
        <f t="shared" si="25"/>
        <v>0</v>
      </c>
      <c r="G81" s="47">
        <f t="shared" si="25"/>
        <v>0</v>
      </c>
      <c r="H81" s="47">
        <f t="shared" si="25"/>
        <v>0</v>
      </c>
      <c r="I81" s="47">
        <f t="shared" si="26"/>
        <v>0</v>
      </c>
      <c r="J81" s="47">
        <f t="shared" si="26"/>
        <v>0</v>
      </c>
      <c r="K81" s="47">
        <f t="shared" si="26"/>
        <v>0</v>
      </c>
      <c r="L81" s="47">
        <f t="shared" si="26"/>
        <v>0</v>
      </c>
      <c r="M81" s="47">
        <f t="shared" si="26"/>
        <v>0</v>
      </c>
      <c r="N81" s="13"/>
      <c r="O81" s="2"/>
    </row>
    <row r="82" spans="1:15" ht="42" customHeight="1">
      <c r="A82" s="10" t="s">
        <v>20</v>
      </c>
      <c r="B82" s="11" t="s">
        <v>11</v>
      </c>
      <c r="C82" s="12"/>
      <c r="D82" s="47">
        <f>SUM(D83:D86)</f>
        <v>0</v>
      </c>
      <c r="E82" s="47" t="e">
        <f aca="true" t="shared" si="27" ref="E82:M82">SUM(E83:E86)</f>
        <v>#REF!</v>
      </c>
      <c r="F82" s="47">
        <f t="shared" si="27"/>
        <v>0</v>
      </c>
      <c r="G82" s="47">
        <f t="shared" si="27"/>
        <v>0</v>
      </c>
      <c r="H82" s="47">
        <f t="shared" si="27"/>
        <v>0</v>
      </c>
      <c r="I82" s="47">
        <f t="shared" si="27"/>
        <v>0</v>
      </c>
      <c r="J82" s="47">
        <f t="shared" si="27"/>
        <v>0</v>
      </c>
      <c r="K82" s="47">
        <f t="shared" si="27"/>
        <v>0</v>
      </c>
      <c r="L82" s="47">
        <f t="shared" si="27"/>
        <v>0</v>
      </c>
      <c r="M82" s="47">
        <f t="shared" si="27"/>
        <v>0</v>
      </c>
      <c r="N82" s="13"/>
      <c r="O82" s="2"/>
    </row>
    <row r="83" spans="1:15" ht="20.25" customHeight="1">
      <c r="A83" s="10"/>
      <c r="B83" s="13" t="s">
        <v>5</v>
      </c>
      <c r="C83" s="12"/>
      <c r="D83" s="47">
        <f>SUM(F83:M83)</f>
        <v>0</v>
      </c>
      <c r="E83" s="47" t="e">
        <f>SUM(#REF!)</f>
        <v>#REF!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13"/>
      <c r="O83" s="2"/>
    </row>
    <row r="84" spans="1:15" ht="20.25" customHeight="1">
      <c r="A84" s="10"/>
      <c r="B84" s="13" t="s">
        <v>6</v>
      </c>
      <c r="C84" s="12"/>
      <c r="D84" s="47">
        <f>SUM(F84:M84)</f>
        <v>0</v>
      </c>
      <c r="E84" s="47" t="e">
        <f>SUM(#REF!)</f>
        <v>#REF!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13"/>
      <c r="O84" s="2"/>
    </row>
    <row r="85" spans="1:15" ht="20.25" customHeight="1">
      <c r="A85" s="10"/>
      <c r="B85" s="13" t="s">
        <v>7</v>
      </c>
      <c r="C85" s="12"/>
      <c r="D85" s="47">
        <f>SUM(F85:M85)</f>
        <v>0</v>
      </c>
      <c r="E85" s="47" t="e">
        <f>SUM(#REF!)</f>
        <v>#REF!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13"/>
      <c r="O85" s="2"/>
    </row>
    <row r="86" spans="1:15" ht="31.5" customHeight="1">
      <c r="A86" s="10"/>
      <c r="B86" s="13" t="s">
        <v>8</v>
      </c>
      <c r="C86" s="12"/>
      <c r="D86" s="47">
        <f>SUM(F86:M86)</f>
        <v>0</v>
      </c>
      <c r="E86" s="47" t="e">
        <f>SUM(#REF!)</f>
        <v>#REF!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13"/>
      <c r="O86" s="2"/>
    </row>
    <row r="87" spans="1:15" ht="64.5" customHeight="1">
      <c r="A87" s="10" t="s">
        <v>21</v>
      </c>
      <c r="B87" s="11" t="s">
        <v>12</v>
      </c>
      <c r="C87" s="12"/>
      <c r="D87" s="47">
        <f aca="true" t="shared" si="28" ref="D87:I87">SUM(D88+D89+D90+D91)</f>
        <v>0</v>
      </c>
      <c r="E87" s="47">
        <f t="shared" si="28"/>
        <v>0</v>
      </c>
      <c r="F87" s="47">
        <f t="shared" si="28"/>
        <v>0</v>
      </c>
      <c r="G87" s="47">
        <f t="shared" si="28"/>
        <v>0</v>
      </c>
      <c r="H87" s="47">
        <f t="shared" si="28"/>
        <v>0</v>
      </c>
      <c r="I87" s="47">
        <f t="shared" si="28"/>
        <v>0</v>
      </c>
      <c r="J87" s="47">
        <f>SUM(J88+J89+J90+J91)</f>
        <v>0</v>
      </c>
      <c r="K87" s="47">
        <f>SUM(K88+K89+K90+K91)</f>
        <v>0</v>
      </c>
      <c r="L87" s="47">
        <f>SUM(L88+L89+L90+L91)</f>
        <v>0</v>
      </c>
      <c r="M87" s="47">
        <f>SUM(M88+M89+M90+M91)</f>
        <v>0</v>
      </c>
      <c r="N87" s="13"/>
      <c r="O87" s="2"/>
    </row>
    <row r="88" spans="1:15" ht="22.5" customHeight="1">
      <c r="A88" s="10"/>
      <c r="B88" s="13" t="s">
        <v>5</v>
      </c>
      <c r="C88" s="12"/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13"/>
      <c r="O88" s="2"/>
    </row>
    <row r="89" spans="1:15" ht="20.25" customHeight="1">
      <c r="A89" s="10"/>
      <c r="B89" s="13" t="s">
        <v>6</v>
      </c>
      <c r="C89" s="12"/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13"/>
      <c r="O89" s="2"/>
    </row>
    <row r="90" spans="1:15" ht="20.25" customHeight="1">
      <c r="A90" s="10"/>
      <c r="B90" s="13" t="s">
        <v>7</v>
      </c>
      <c r="C90" s="12"/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13"/>
      <c r="O90" s="2"/>
    </row>
    <row r="91" spans="1:15" ht="31.5" customHeight="1">
      <c r="A91" s="10"/>
      <c r="B91" s="13" t="s">
        <v>8</v>
      </c>
      <c r="C91" s="12"/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13"/>
      <c r="O91" s="2"/>
    </row>
    <row r="92" spans="1:15" ht="43.5" customHeight="1">
      <c r="A92" s="10" t="s">
        <v>27</v>
      </c>
      <c r="B92" s="11" t="s">
        <v>61</v>
      </c>
      <c r="C92" s="12"/>
      <c r="D92" s="47">
        <f>SUM(F92:M92)</f>
        <v>9565.747125760001</v>
      </c>
      <c r="E92" s="47">
        <f>SUM(E99+E105)</f>
        <v>1212.55</v>
      </c>
      <c r="F92" s="47">
        <f>SUM(F93:F96)</f>
        <v>1287.45</v>
      </c>
      <c r="G92" s="47">
        <f aca="true" t="shared" si="29" ref="G92:M92">SUM(G93:G96)</f>
        <v>1171.6436</v>
      </c>
      <c r="H92" s="47">
        <f t="shared" si="29"/>
        <v>1178.5009440000001</v>
      </c>
      <c r="I92" s="47">
        <f t="shared" si="29"/>
        <v>1185.63258176</v>
      </c>
      <c r="J92" s="47">
        <f t="shared" si="29"/>
        <v>1185.63</v>
      </c>
      <c r="K92" s="47">
        <f t="shared" si="29"/>
        <v>1185.63</v>
      </c>
      <c r="L92" s="47">
        <f t="shared" si="29"/>
        <v>1185.63</v>
      </c>
      <c r="M92" s="47">
        <f t="shared" si="29"/>
        <v>1185.63</v>
      </c>
      <c r="N92" s="13"/>
      <c r="O92" s="2"/>
    </row>
    <row r="93" spans="1:15" ht="20.25" customHeight="1">
      <c r="A93" s="10"/>
      <c r="B93" s="13" t="s">
        <v>5</v>
      </c>
      <c r="C93" s="12"/>
      <c r="D93" s="47">
        <f>SUM(D100+D106)</f>
        <v>0</v>
      </c>
      <c r="E93" s="47">
        <f>SUM(E100+E106)</f>
        <v>0</v>
      </c>
      <c r="F93" s="47">
        <f aca="true" t="shared" si="30" ref="F93:M93">SUM(F100+F106)</f>
        <v>0</v>
      </c>
      <c r="G93" s="47">
        <f t="shared" si="30"/>
        <v>0</v>
      </c>
      <c r="H93" s="47">
        <f t="shared" si="30"/>
        <v>0</v>
      </c>
      <c r="I93" s="47">
        <f t="shared" si="30"/>
        <v>0</v>
      </c>
      <c r="J93" s="47">
        <f t="shared" si="30"/>
        <v>0</v>
      </c>
      <c r="K93" s="47">
        <f t="shared" si="30"/>
        <v>0</v>
      </c>
      <c r="L93" s="47">
        <f t="shared" si="30"/>
        <v>0</v>
      </c>
      <c r="M93" s="47">
        <f t="shared" si="30"/>
        <v>0</v>
      </c>
      <c r="N93" s="13"/>
      <c r="O93" s="2"/>
    </row>
    <row r="94" spans="1:15" ht="20.25" customHeight="1">
      <c r="A94" s="10"/>
      <c r="B94" s="13" t="s">
        <v>6</v>
      </c>
      <c r="C94" s="12"/>
      <c r="D94" s="47">
        <f>SUM(F94:M94)</f>
        <v>122.4</v>
      </c>
      <c r="E94" s="47">
        <f>SUM(E101+E107)</f>
        <v>0</v>
      </c>
      <c r="F94" s="47">
        <f>SUM(F101+F107+F112)</f>
        <v>122.4</v>
      </c>
      <c r="G94" s="47">
        <f aca="true" t="shared" si="31" ref="G94:M94">SUM(G101+G107+G112)</f>
        <v>0</v>
      </c>
      <c r="H94" s="47">
        <f t="shared" si="31"/>
        <v>0</v>
      </c>
      <c r="I94" s="47">
        <f t="shared" si="31"/>
        <v>0</v>
      </c>
      <c r="J94" s="47">
        <f t="shared" si="31"/>
        <v>0</v>
      </c>
      <c r="K94" s="47">
        <f t="shared" si="31"/>
        <v>0</v>
      </c>
      <c r="L94" s="47">
        <f t="shared" si="31"/>
        <v>0</v>
      </c>
      <c r="M94" s="47">
        <f t="shared" si="31"/>
        <v>0</v>
      </c>
      <c r="N94" s="13"/>
      <c r="O94" s="2"/>
    </row>
    <row r="95" spans="1:15" ht="20.25" customHeight="1">
      <c r="A95" s="10"/>
      <c r="B95" s="13" t="s">
        <v>7</v>
      </c>
      <c r="C95" s="12"/>
      <c r="D95" s="47">
        <f>SUM(F95:M95)</f>
        <v>9443.34712576</v>
      </c>
      <c r="E95" s="47">
        <f>SUM(E102+E108)</f>
        <v>1212.55</v>
      </c>
      <c r="F95" s="47">
        <f>SUM(F102+F108+F113)</f>
        <v>1165.05</v>
      </c>
      <c r="G95" s="47">
        <f aca="true" t="shared" si="32" ref="G95:M95">SUM(G102+G108+G113)</f>
        <v>1171.6436</v>
      </c>
      <c r="H95" s="47">
        <f t="shared" si="32"/>
        <v>1178.5009440000001</v>
      </c>
      <c r="I95" s="47">
        <f t="shared" si="32"/>
        <v>1185.63258176</v>
      </c>
      <c r="J95" s="47">
        <f t="shared" si="32"/>
        <v>1185.63</v>
      </c>
      <c r="K95" s="47">
        <f t="shared" si="32"/>
        <v>1185.63</v>
      </c>
      <c r="L95" s="47">
        <f t="shared" si="32"/>
        <v>1185.63</v>
      </c>
      <c r="M95" s="47">
        <f t="shared" si="32"/>
        <v>1185.63</v>
      </c>
      <c r="N95" s="13"/>
      <c r="O95" s="2"/>
    </row>
    <row r="96" spans="1:15" ht="27.75" customHeight="1">
      <c r="A96" s="10"/>
      <c r="B96" s="13" t="s">
        <v>8</v>
      </c>
      <c r="C96" s="12"/>
      <c r="D96" s="47">
        <f>SUM(D103+D109)</f>
        <v>0</v>
      </c>
      <c r="E96" s="47">
        <f>SUM(E103+E109)</f>
        <v>0</v>
      </c>
      <c r="F96" s="47">
        <f aca="true" t="shared" si="33" ref="F96:M96">SUM(F103+F109)</f>
        <v>0</v>
      </c>
      <c r="G96" s="47">
        <f t="shared" si="33"/>
        <v>0</v>
      </c>
      <c r="H96" s="47">
        <f t="shared" si="33"/>
        <v>0</v>
      </c>
      <c r="I96" s="47">
        <f t="shared" si="33"/>
        <v>0</v>
      </c>
      <c r="J96" s="47">
        <f t="shared" si="33"/>
        <v>0</v>
      </c>
      <c r="K96" s="47">
        <f t="shared" si="33"/>
        <v>0</v>
      </c>
      <c r="L96" s="47">
        <f t="shared" si="33"/>
        <v>0</v>
      </c>
      <c r="M96" s="47">
        <f t="shared" si="33"/>
        <v>0</v>
      </c>
      <c r="N96" s="13"/>
      <c r="O96" s="2"/>
    </row>
    <row r="97" spans="1:15" ht="18" customHeight="1">
      <c r="A97" s="62" t="s">
        <v>91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4"/>
      <c r="O97" s="2"/>
    </row>
    <row r="98" spans="1:15" ht="15" customHeight="1">
      <c r="A98" s="62" t="s">
        <v>92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4"/>
      <c r="O98" s="2"/>
    </row>
    <row r="99" spans="1:15" ht="75" customHeight="1">
      <c r="A99" s="10" t="s">
        <v>41</v>
      </c>
      <c r="B99" s="22" t="s">
        <v>62</v>
      </c>
      <c r="C99" s="13" t="s">
        <v>55</v>
      </c>
      <c r="D99" s="47">
        <f>SUM(F99:M99)</f>
        <v>7581.68</v>
      </c>
      <c r="E99" s="47">
        <f aca="true" t="shared" si="34" ref="E99:M99">SUM(E100+E101+E102+E103)</f>
        <v>947.71</v>
      </c>
      <c r="F99" s="47">
        <f t="shared" si="34"/>
        <v>947.71</v>
      </c>
      <c r="G99" s="47">
        <f t="shared" si="34"/>
        <v>947.71</v>
      </c>
      <c r="H99" s="47">
        <f t="shared" si="34"/>
        <v>947.71</v>
      </c>
      <c r="I99" s="47">
        <f t="shared" si="34"/>
        <v>947.71</v>
      </c>
      <c r="J99" s="47">
        <f t="shared" si="34"/>
        <v>947.71</v>
      </c>
      <c r="K99" s="47">
        <f t="shared" si="34"/>
        <v>947.71</v>
      </c>
      <c r="L99" s="47">
        <f t="shared" si="34"/>
        <v>947.71</v>
      </c>
      <c r="M99" s="47">
        <f t="shared" si="34"/>
        <v>947.71</v>
      </c>
      <c r="N99" s="13" t="s">
        <v>68</v>
      </c>
      <c r="O99" s="2"/>
    </row>
    <row r="100" spans="1:15" ht="24" customHeight="1">
      <c r="A100" s="10"/>
      <c r="B100" s="15" t="s">
        <v>5</v>
      </c>
      <c r="C100" s="12"/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13"/>
      <c r="O100" s="2"/>
    </row>
    <row r="101" spans="1:15" ht="18.75" customHeight="1">
      <c r="A101" s="10"/>
      <c r="B101" s="15" t="s">
        <v>6</v>
      </c>
      <c r="C101" s="12"/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13"/>
      <c r="O101" s="2"/>
    </row>
    <row r="102" spans="1:15" ht="18" customHeight="1">
      <c r="A102" s="10"/>
      <c r="B102" s="15" t="s">
        <v>7</v>
      </c>
      <c r="C102" s="12"/>
      <c r="D102" s="47">
        <f>SUM(F102:M102)</f>
        <v>7581.68</v>
      </c>
      <c r="E102" s="47">
        <v>947.71</v>
      </c>
      <c r="F102" s="47">
        <v>947.71</v>
      </c>
      <c r="G102" s="47">
        <v>947.71</v>
      </c>
      <c r="H102" s="47">
        <v>947.71</v>
      </c>
      <c r="I102" s="47">
        <v>947.71</v>
      </c>
      <c r="J102" s="47">
        <v>947.71</v>
      </c>
      <c r="K102" s="47">
        <v>947.71</v>
      </c>
      <c r="L102" s="47">
        <v>947.71</v>
      </c>
      <c r="M102" s="47">
        <v>947.71</v>
      </c>
      <c r="N102" s="13"/>
      <c r="O102" s="2"/>
    </row>
    <row r="103" spans="1:15" ht="25.5" customHeight="1">
      <c r="A103" s="10"/>
      <c r="B103" s="15" t="s">
        <v>35</v>
      </c>
      <c r="C103" s="12"/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13"/>
      <c r="O103" s="2"/>
    </row>
    <row r="104" spans="1:15" ht="16.5" customHeight="1">
      <c r="A104" s="10"/>
      <c r="B104" s="62" t="s">
        <v>93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4"/>
      <c r="O104" s="2"/>
    </row>
    <row r="105" spans="1:15" ht="75" customHeight="1">
      <c r="A105" s="10" t="s">
        <v>28</v>
      </c>
      <c r="B105" s="14" t="s">
        <v>63</v>
      </c>
      <c r="C105" s="13" t="s">
        <v>56</v>
      </c>
      <c r="D105" s="47">
        <f>SUM(F105:M105)</f>
        <v>1441.66712576</v>
      </c>
      <c r="E105" s="47">
        <f aca="true" t="shared" si="35" ref="E105:M105">SUM(E106:E109)</f>
        <v>264.84</v>
      </c>
      <c r="F105" s="47">
        <f t="shared" si="35"/>
        <v>164.84</v>
      </c>
      <c r="G105" s="47">
        <f t="shared" si="35"/>
        <v>171.4336</v>
      </c>
      <c r="H105" s="47">
        <f t="shared" si="35"/>
        <v>178.29094400000002</v>
      </c>
      <c r="I105" s="47">
        <f t="shared" si="35"/>
        <v>185.42258176</v>
      </c>
      <c r="J105" s="47">
        <f t="shared" si="35"/>
        <v>185.42</v>
      </c>
      <c r="K105" s="47">
        <f t="shared" si="35"/>
        <v>185.42</v>
      </c>
      <c r="L105" s="47">
        <f t="shared" si="35"/>
        <v>185.42</v>
      </c>
      <c r="M105" s="47">
        <f t="shared" si="35"/>
        <v>185.42</v>
      </c>
      <c r="N105" s="13" t="s">
        <v>107</v>
      </c>
      <c r="O105" s="2"/>
    </row>
    <row r="106" spans="1:15" ht="24" customHeight="1">
      <c r="A106" s="10"/>
      <c r="B106" s="13" t="s">
        <v>5</v>
      </c>
      <c r="C106" s="12"/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13"/>
      <c r="O106" s="2"/>
    </row>
    <row r="107" spans="1:15" ht="18" customHeight="1">
      <c r="A107" s="10"/>
      <c r="B107" s="13" t="s">
        <v>6</v>
      </c>
      <c r="C107" s="12"/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13"/>
      <c r="O107" s="2"/>
    </row>
    <row r="108" spans="1:15" ht="18" customHeight="1">
      <c r="A108" s="10"/>
      <c r="B108" s="13" t="s">
        <v>7</v>
      </c>
      <c r="C108" s="12"/>
      <c r="D108" s="47">
        <f>SUM(F108:M108)</f>
        <v>1441.66712576</v>
      </c>
      <c r="E108" s="47">
        <v>264.84</v>
      </c>
      <c r="F108" s="47">
        <v>164.84</v>
      </c>
      <c r="G108" s="47">
        <f>F108+(F108*0.04)</f>
        <v>171.4336</v>
      </c>
      <c r="H108" s="47">
        <f>G108+(G108*0.04)</f>
        <v>178.29094400000002</v>
      </c>
      <c r="I108" s="47">
        <f>H108+(H108*0.04)</f>
        <v>185.42258176</v>
      </c>
      <c r="J108" s="47">
        <v>185.42</v>
      </c>
      <c r="K108" s="47">
        <v>185.42</v>
      </c>
      <c r="L108" s="47">
        <v>185.42</v>
      </c>
      <c r="M108" s="47">
        <v>185.42</v>
      </c>
      <c r="N108" s="13"/>
      <c r="O108" s="2"/>
    </row>
    <row r="109" spans="1:15" ht="22.5" customHeight="1">
      <c r="A109" s="10"/>
      <c r="B109" s="13" t="s">
        <v>35</v>
      </c>
      <c r="C109" s="12"/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13"/>
      <c r="O109" s="2"/>
    </row>
    <row r="110" spans="1:15" ht="99" customHeight="1">
      <c r="A110" s="10" t="s">
        <v>84</v>
      </c>
      <c r="B110" s="14" t="s">
        <v>85</v>
      </c>
      <c r="C110" s="13" t="s">
        <v>56</v>
      </c>
      <c r="D110" s="47">
        <f>SUM(F110:M110)</f>
        <v>542.4</v>
      </c>
      <c r="E110" s="47">
        <f aca="true" t="shared" si="36" ref="E110:M110">SUM(E111:E114)</f>
        <v>264.84</v>
      </c>
      <c r="F110" s="47">
        <f t="shared" si="36"/>
        <v>174.9</v>
      </c>
      <c r="G110" s="47">
        <f t="shared" si="36"/>
        <v>52.5</v>
      </c>
      <c r="H110" s="47">
        <f t="shared" si="36"/>
        <v>52.5</v>
      </c>
      <c r="I110" s="47">
        <f t="shared" si="36"/>
        <v>52.5</v>
      </c>
      <c r="J110" s="47">
        <f t="shared" si="36"/>
        <v>52.5</v>
      </c>
      <c r="K110" s="47">
        <f t="shared" si="36"/>
        <v>52.5</v>
      </c>
      <c r="L110" s="47">
        <f t="shared" si="36"/>
        <v>52.5</v>
      </c>
      <c r="M110" s="47">
        <f t="shared" si="36"/>
        <v>52.5</v>
      </c>
      <c r="N110" s="13" t="s">
        <v>90</v>
      </c>
      <c r="O110" s="2"/>
    </row>
    <row r="111" spans="1:15" ht="22.5" customHeight="1">
      <c r="A111" s="10"/>
      <c r="B111" s="13" t="s">
        <v>5</v>
      </c>
      <c r="C111" s="12"/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13"/>
      <c r="O111" s="2"/>
    </row>
    <row r="112" spans="1:15" ht="22.5" customHeight="1">
      <c r="A112" s="10"/>
      <c r="B112" s="13" t="s">
        <v>6</v>
      </c>
      <c r="C112" s="12"/>
      <c r="D112" s="47">
        <f>SUM(F112:M112)</f>
        <v>122.4</v>
      </c>
      <c r="E112" s="47">
        <v>0</v>
      </c>
      <c r="F112" s="47">
        <v>122.4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13"/>
      <c r="O112" s="2"/>
    </row>
    <row r="113" spans="1:15" ht="22.5" customHeight="1">
      <c r="A113" s="10"/>
      <c r="B113" s="13" t="s">
        <v>7</v>
      </c>
      <c r="C113" s="12"/>
      <c r="D113" s="47">
        <f>SUM(F113:M113)</f>
        <v>420</v>
      </c>
      <c r="E113" s="47">
        <v>264.84</v>
      </c>
      <c r="F113" s="47">
        <v>52.5</v>
      </c>
      <c r="G113" s="47">
        <v>52.5</v>
      </c>
      <c r="H113" s="47">
        <v>52.5</v>
      </c>
      <c r="I113" s="47">
        <v>52.5</v>
      </c>
      <c r="J113" s="47">
        <v>52.5</v>
      </c>
      <c r="K113" s="47">
        <v>52.5</v>
      </c>
      <c r="L113" s="47">
        <v>52.5</v>
      </c>
      <c r="M113" s="47">
        <v>52.5</v>
      </c>
      <c r="N113" s="13"/>
      <c r="O113" s="2"/>
    </row>
    <row r="114" spans="1:15" ht="22.5" customHeight="1">
      <c r="A114" s="10"/>
      <c r="B114" s="13" t="s">
        <v>35</v>
      </c>
      <c r="C114" s="12"/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13"/>
      <c r="O114" s="2"/>
    </row>
    <row r="115" spans="1:15" ht="81" customHeight="1">
      <c r="A115" s="34" t="s">
        <v>42</v>
      </c>
      <c r="B115" s="35" t="s">
        <v>78</v>
      </c>
      <c r="C115" s="51" t="s">
        <v>39</v>
      </c>
      <c r="D115" s="46">
        <f>SUM(F115:M115)</f>
        <v>8313.918199999998</v>
      </c>
      <c r="E115" s="46">
        <f aca="true" t="shared" si="37" ref="E115:J115">SUM(E120+E125+E130)</f>
        <v>1010.96</v>
      </c>
      <c r="F115" s="46">
        <f t="shared" si="37"/>
        <v>1010.96</v>
      </c>
      <c r="G115" s="46">
        <f t="shared" si="37"/>
        <v>1043.28</v>
      </c>
      <c r="H115" s="46">
        <f t="shared" si="37"/>
        <v>1043.28</v>
      </c>
      <c r="I115" s="46">
        <f t="shared" si="37"/>
        <v>1043.28</v>
      </c>
      <c r="J115" s="46">
        <f t="shared" si="37"/>
        <v>1043.28</v>
      </c>
      <c r="K115" s="46">
        <f aca="true" t="shared" si="38" ref="J115:M119">SUM(K120+K125+K130)</f>
        <v>1043.279</v>
      </c>
      <c r="L115" s="46">
        <f t="shared" si="38"/>
        <v>1043.2796</v>
      </c>
      <c r="M115" s="46">
        <f t="shared" si="38"/>
        <v>1043.2796</v>
      </c>
      <c r="N115" s="50"/>
      <c r="O115" s="2"/>
    </row>
    <row r="116" spans="1:15" ht="20.25" customHeight="1">
      <c r="A116" s="10"/>
      <c r="B116" s="13" t="s">
        <v>5</v>
      </c>
      <c r="C116" s="12"/>
      <c r="D116" s="47">
        <f aca="true" t="shared" si="39" ref="D116:I119">SUM(D121+D126+D131)</f>
        <v>0</v>
      </c>
      <c r="E116" s="47">
        <f t="shared" si="39"/>
        <v>0</v>
      </c>
      <c r="F116" s="47">
        <f t="shared" si="39"/>
        <v>0</v>
      </c>
      <c r="G116" s="47">
        <f t="shared" si="39"/>
        <v>0</v>
      </c>
      <c r="H116" s="47">
        <f t="shared" si="39"/>
        <v>0</v>
      </c>
      <c r="I116" s="47">
        <f t="shared" si="39"/>
        <v>0</v>
      </c>
      <c r="J116" s="47">
        <f t="shared" si="38"/>
        <v>0</v>
      </c>
      <c r="K116" s="47">
        <f t="shared" si="38"/>
        <v>0</v>
      </c>
      <c r="L116" s="47">
        <f t="shared" si="38"/>
        <v>0</v>
      </c>
      <c r="M116" s="47">
        <f t="shared" si="38"/>
        <v>0</v>
      </c>
      <c r="N116" s="13"/>
      <c r="O116" s="2"/>
    </row>
    <row r="117" spans="1:15" ht="20.25" customHeight="1">
      <c r="A117" s="10"/>
      <c r="B117" s="13" t="s">
        <v>6</v>
      </c>
      <c r="C117" s="12"/>
      <c r="D117" s="47">
        <f t="shared" si="39"/>
        <v>0</v>
      </c>
      <c r="E117" s="47">
        <f t="shared" si="39"/>
        <v>0</v>
      </c>
      <c r="F117" s="47">
        <f t="shared" si="39"/>
        <v>0</v>
      </c>
      <c r="G117" s="47">
        <f t="shared" si="39"/>
        <v>0</v>
      </c>
      <c r="H117" s="47">
        <f t="shared" si="39"/>
        <v>0</v>
      </c>
      <c r="I117" s="47">
        <f t="shared" si="39"/>
        <v>0</v>
      </c>
      <c r="J117" s="47">
        <f t="shared" si="38"/>
        <v>0</v>
      </c>
      <c r="K117" s="47">
        <f t="shared" si="38"/>
        <v>0</v>
      </c>
      <c r="L117" s="47">
        <f t="shared" si="38"/>
        <v>0</v>
      </c>
      <c r="M117" s="47">
        <f t="shared" si="38"/>
        <v>0</v>
      </c>
      <c r="N117" s="13"/>
      <c r="O117" s="2"/>
    </row>
    <row r="118" spans="1:15" ht="20.25" customHeight="1">
      <c r="A118" s="10"/>
      <c r="B118" s="13" t="s">
        <v>7</v>
      </c>
      <c r="C118" s="12"/>
      <c r="D118" s="47">
        <f>SUM(F118:M118)</f>
        <v>8313.918199999998</v>
      </c>
      <c r="E118" s="47">
        <f>SUM(E123+E128+E133)</f>
        <v>1010.96</v>
      </c>
      <c r="F118" s="47">
        <f t="shared" si="39"/>
        <v>1010.96</v>
      </c>
      <c r="G118" s="47">
        <f t="shared" si="39"/>
        <v>1043.28</v>
      </c>
      <c r="H118" s="47">
        <f aca="true" t="shared" si="40" ref="H118:M118">SUM(H123+H128+H133)</f>
        <v>1043.28</v>
      </c>
      <c r="I118" s="47">
        <f t="shared" si="40"/>
        <v>1043.28</v>
      </c>
      <c r="J118" s="47">
        <f t="shared" si="40"/>
        <v>1043.28</v>
      </c>
      <c r="K118" s="47">
        <f t="shared" si="40"/>
        <v>1043.279</v>
      </c>
      <c r="L118" s="47">
        <f t="shared" si="40"/>
        <v>1043.2796</v>
      </c>
      <c r="M118" s="47">
        <f t="shared" si="40"/>
        <v>1043.2796</v>
      </c>
      <c r="N118" s="13"/>
      <c r="O118" s="2"/>
    </row>
    <row r="119" spans="1:15" ht="33.75" customHeight="1">
      <c r="A119" s="10"/>
      <c r="B119" s="13" t="s">
        <v>8</v>
      </c>
      <c r="C119" s="12"/>
      <c r="D119" s="47">
        <f t="shared" si="39"/>
        <v>0</v>
      </c>
      <c r="E119" s="47">
        <f t="shared" si="39"/>
        <v>0</v>
      </c>
      <c r="F119" s="47">
        <f t="shared" si="39"/>
        <v>0</v>
      </c>
      <c r="G119" s="47">
        <f t="shared" si="39"/>
        <v>0</v>
      </c>
      <c r="H119" s="47">
        <f t="shared" si="39"/>
        <v>0</v>
      </c>
      <c r="I119" s="47">
        <f t="shared" si="39"/>
        <v>0</v>
      </c>
      <c r="J119" s="47">
        <f t="shared" si="38"/>
        <v>0</v>
      </c>
      <c r="K119" s="47">
        <f t="shared" si="38"/>
        <v>0</v>
      </c>
      <c r="L119" s="47">
        <f t="shared" si="38"/>
        <v>0</v>
      </c>
      <c r="M119" s="47">
        <f t="shared" si="38"/>
        <v>0</v>
      </c>
      <c r="N119" s="13"/>
      <c r="O119" s="2"/>
    </row>
    <row r="120" spans="1:15" ht="42.75" customHeight="1">
      <c r="A120" s="10" t="s">
        <v>22</v>
      </c>
      <c r="B120" s="11" t="s">
        <v>11</v>
      </c>
      <c r="C120" s="12"/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13"/>
      <c r="O120" s="2"/>
    </row>
    <row r="121" spans="1:15" ht="21.75" customHeight="1">
      <c r="A121" s="10"/>
      <c r="B121" s="13" t="s">
        <v>5</v>
      </c>
      <c r="C121" s="12"/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13"/>
      <c r="O121" s="2"/>
    </row>
    <row r="122" spans="1:15" ht="20.25" customHeight="1">
      <c r="A122" s="10"/>
      <c r="B122" s="13" t="s">
        <v>6</v>
      </c>
      <c r="C122" s="12"/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13"/>
      <c r="O122" s="2"/>
    </row>
    <row r="123" spans="1:15" ht="20.25" customHeight="1">
      <c r="A123" s="10"/>
      <c r="B123" s="13" t="s">
        <v>7</v>
      </c>
      <c r="C123" s="12"/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13"/>
      <c r="O123" s="2"/>
    </row>
    <row r="124" spans="1:15" ht="31.5" customHeight="1">
      <c r="A124" s="10"/>
      <c r="B124" s="13" t="s">
        <v>8</v>
      </c>
      <c r="C124" s="12"/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11"/>
      <c r="O124" s="2"/>
    </row>
    <row r="125" spans="1:15" ht="63" customHeight="1">
      <c r="A125" s="10" t="s">
        <v>23</v>
      </c>
      <c r="B125" s="11" t="s">
        <v>12</v>
      </c>
      <c r="C125" s="12"/>
      <c r="D125" s="47">
        <f aca="true" t="shared" si="41" ref="D125:I125">SUM(D126+D127+D128+D129)</f>
        <v>0</v>
      </c>
      <c r="E125" s="47">
        <f t="shared" si="41"/>
        <v>0</v>
      </c>
      <c r="F125" s="47">
        <f t="shared" si="41"/>
        <v>0</v>
      </c>
      <c r="G125" s="47">
        <f t="shared" si="41"/>
        <v>0</v>
      </c>
      <c r="H125" s="47">
        <f t="shared" si="41"/>
        <v>0</v>
      </c>
      <c r="I125" s="47">
        <f t="shared" si="41"/>
        <v>0</v>
      </c>
      <c r="J125" s="47">
        <f>SUM(J126+J127+J128+J129)</f>
        <v>0</v>
      </c>
      <c r="K125" s="47">
        <f>SUM(K126+K127+K128+K129)</f>
        <v>0</v>
      </c>
      <c r="L125" s="47">
        <f>SUM(L126+L127+L128+L129)</f>
        <v>0</v>
      </c>
      <c r="M125" s="47">
        <f>SUM(M126+M127+M128+M129)</f>
        <v>0</v>
      </c>
      <c r="N125" s="13"/>
      <c r="O125" s="2"/>
    </row>
    <row r="126" spans="1:15" ht="24" customHeight="1">
      <c r="A126" s="10"/>
      <c r="B126" s="13" t="s">
        <v>5</v>
      </c>
      <c r="C126" s="12"/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13"/>
      <c r="O126" s="2"/>
    </row>
    <row r="127" spans="1:15" ht="20.25" customHeight="1">
      <c r="A127" s="10"/>
      <c r="B127" s="13" t="s">
        <v>6</v>
      </c>
      <c r="C127" s="12"/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13"/>
      <c r="O127" s="2"/>
    </row>
    <row r="128" spans="1:15" ht="20.25" customHeight="1">
      <c r="A128" s="10"/>
      <c r="B128" s="13" t="s">
        <v>7</v>
      </c>
      <c r="C128" s="12"/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13"/>
      <c r="O128" s="2"/>
    </row>
    <row r="129" spans="1:15" ht="28.5" customHeight="1">
      <c r="A129" s="10"/>
      <c r="B129" s="13" t="s">
        <v>8</v>
      </c>
      <c r="C129" s="12"/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13"/>
      <c r="O129" s="2"/>
    </row>
    <row r="130" spans="1:15" ht="41.25" customHeight="1">
      <c r="A130" s="10" t="s">
        <v>24</v>
      </c>
      <c r="B130" s="11" t="s">
        <v>79</v>
      </c>
      <c r="C130" s="12"/>
      <c r="D130" s="47">
        <f>SUM(F130:M130)</f>
        <v>8313.918199999998</v>
      </c>
      <c r="E130" s="47">
        <f aca="true" t="shared" si="42" ref="E130:J130">SUM(E137+E142+E148)</f>
        <v>1010.96</v>
      </c>
      <c r="F130" s="47">
        <f t="shared" si="42"/>
        <v>1010.96</v>
      </c>
      <c r="G130" s="47">
        <f t="shared" si="42"/>
        <v>1043.28</v>
      </c>
      <c r="H130" s="47">
        <f t="shared" si="42"/>
        <v>1043.28</v>
      </c>
      <c r="I130" s="47">
        <f t="shared" si="42"/>
        <v>1043.28</v>
      </c>
      <c r="J130" s="47">
        <f t="shared" si="42"/>
        <v>1043.28</v>
      </c>
      <c r="K130" s="47">
        <f>SUM(K137+K142+K148)</f>
        <v>1043.279</v>
      </c>
      <c r="L130" s="47">
        <f aca="true" t="shared" si="43" ref="J130:M134">SUM(L137+L142+L148)</f>
        <v>1043.2796</v>
      </c>
      <c r="M130" s="47">
        <f t="shared" si="43"/>
        <v>1043.2796</v>
      </c>
      <c r="N130" s="13"/>
      <c r="O130" s="2"/>
    </row>
    <row r="131" spans="1:15" ht="16.5" customHeight="1">
      <c r="A131" s="10"/>
      <c r="B131" s="13" t="s">
        <v>5</v>
      </c>
      <c r="C131" s="12"/>
      <c r="D131" s="47">
        <f aca="true" t="shared" si="44" ref="D131:I134">SUM(D138+D143+D149)</f>
        <v>0</v>
      </c>
      <c r="E131" s="47">
        <f t="shared" si="44"/>
        <v>0</v>
      </c>
      <c r="F131" s="47">
        <f t="shared" si="44"/>
        <v>0</v>
      </c>
      <c r="G131" s="47">
        <f t="shared" si="44"/>
        <v>0</v>
      </c>
      <c r="H131" s="47">
        <f t="shared" si="44"/>
        <v>0</v>
      </c>
      <c r="I131" s="47">
        <f t="shared" si="44"/>
        <v>0</v>
      </c>
      <c r="J131" s="47">
        <f t="shared" si="43"/>
        <v>0</v>
      </c>
      <c r="K131" s="47">
        <f t="shared" si="43"/>
        <v>0</v>
      </c>
      <c r="L131" s="47">
        <f t="shared" si="43"/>
        <v>0</v>
      </c>
      <c r="M131" s="47">
        <f t="shared" si="43"/>
        <v>0</v>
      </c>
      <c r="N131" s="13"/>
      <c r="O131" s="2"/>
    </row>
    <row r="132" spans="1:15" ht="20.25" customHeight="1">
      <c r="A132" s="10"/>
      <c r="B132" s="13" t="s">
        <v>6</v>
      </c>
      <c r="C132" s="12"/>
      <c r="D132" s="47">
        <f t="shared" si="44"/>
        <v>0</v>
      </c>
      <c r="E132" s="47">
        <f t="shared" si="44"/>
        <v>0</v>
      </c>
      <c r="F132" s="47">
        <f t="shared" si="44"/>
        <v>0</v>
      </c>
      <c r="G132" s="47">
        <f t="shared" si="44"/>
        <v>0</v>
      </c>
      <c r="H132" s="47">
        <f t="shared" si="44"/>
        <v>0</v>
      </c>
      <c r="I132" s="47">
        <f t="shared" si="44"/>
        <v>0</v>
      </c>
      <c r="J132" s="47">
        <f t="shared" si="43"/>
        <v>0</v>
      </c>
      <c r="K132" s="47">
        <f t="shared" si="43"/>
        <v>0</v>
      </c>
      <c r="L132" s="47">
        <f t="shared" si="43"/>
        <v>0</v>
      </c>
      <c r="M132" s="47">
        <f t="shared" si="43"/>
        <v>0</v>
      </c>
      <c r="N132" s="13"/>
      <c r="O132" s="2"/>
    </row>
    <row r="133" spans="1:15" ht="20.25" customHeight="1">
      <c r="A133" s="10"/>
      <c r="B133" s="13" t="s">
        <v>7</v>
      </c>
      <c r="C133" s="12"/>
      <c r="D133" s="47">
        <f>SUM(F133:M133)</f>
        <v>8313.918199999998</v>
      </c>
      <c r="E133" s="47">
        <f t="shared" si="44"/>
        <v>1010.96</v>
      </c>
      <c r="F133" s="47">
        <f t="shared" si="44"/>
        <v>1010.96</v>
      </c>
      <c r="G133" s="47">
        <f t="shared" si="44"/>
        <v>1043.28</v>
      </c>
      <c r="H133" s="47">
        <f aca="true" t="shared" si="45" ref="H133:M133">SUM(H140+H145+H151)</f>
        <v>1043.28</v>
      </c>
      <c r="I133" s="47">
        <f t="shared" si="45"/>
        <v>1043.28</v>
      </c>
      <c r="J133" s="47">
        <f t="shared" si="45"/>
        <v>1043.28</v>
      </c>
      <c r="K133" s="47">
        <f t="shared" si="45"/>
        <v>1043.279</v>
      </c>
      <c r="L133" s="47">
        <f t="shared" si="45"/>
        <v>1043.2796</v>
      </c>
      <c r="M133" s="47">
        <f t="shared" si="45"/>
        <v>1043.2796</v>
      </c>
      <c r="N133" s="13"/>
      <c r="O133" s="2"/>
    </row>
    <row r="134" spans="1:15" ht="27" customHeight="1">
      <c r="A134" s="10"/>
      <c r="B134" s="13" t="s">
        <v>8</v>
      </c>
      <c r="C134" s="12"/>
      <c r="D134" s="47">
        <f t="shared" si="44"/>
        <v>0</v>
      </c>
      <c r="E134" s="47">
        <f t="shared" si="44"/>
        <v>0</v>
      </c>
      <c r="F134" s="47">
        <f t="shared" si="44"/>
        <v>0</v>
      </c>
      <c r="G134" s="47">
        <f t="shared" si="44"/>
        <v>0</v>
      </c>
      <c r="H134" s="47">
        <f t="shared" si="44"/>
        <v>0</v>
      </c>
      <c r="I134" s="47">
        <f t="shared" si="44"/>
        <v>0</v>
      </c>
      <c r="J134" s="47">
        <f t="shared" si="43"/>
        <v>0</v>
      </c>
      <c r="K134" s="47">
        <f t="shared" si="43"/>
        <v>0</v>
      </c>
      <c r="L134" s="47">
        <f t="shared" si="43"/>
        <v>0</v>
      </c>
      <c r="M134" s="47">
        <f t="shared" si="43"/>
        <v>0</v>
      </c>
      <c r="N134" s="13"/>
      <c r="O134" s="2"/>
    </row>
    <row r="135" spans="1:15" ht="37.5" customHeight="1">
      <c r="A135" s="10"/>
      <c r="B135" s="62" t="s">
        <v>94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4"/>
      <c r="O135" s="2"/>
    </row>
    <row r="136" spans="1:15" ht="21" customHeight="1">
      <c r="A136" s="17"/>
      <c r="B136" s="62" t="s">
        <v>95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4"/>
      <c r="O136" s="2"/>
    </row>
    <row r="137" spans="1:15" ht="92.25" customHeight="1">
      <c r="A137" s="17" t="s">
        <v>29</v>
      </c>
      <c r="B137" s="47" t="s">
        <v>73</v>
      </c>
      <c r="C137" s="52" t="s">
        <v>39</v>
      </c>
      <c r="D137" s="47">
        <f>SUM(F137:M137)</f>
        <v>5956.033200000001</v>
      </c>
      <c r="E137" s="47">
        <f aca="true" t="shared" si="46" ref="E137:M137">SUM(E138:E141)</f>
        <v>719.33</v>
      </c>
      <c r="F137" s="47">
        <f t="shared" si="46"/>
        <v>719.33</v>
      </c>
      <c r="G137" s="47">
        <f t="shared" si="46"/>
        <v>748.1032</v>
      </c>
      <c r="H137" s="47">
        <f>SUM(H138:H141)</f>
        <v>748.1</v>
      </c>
      <c r="I137" s="47">
        <f>SUM(I138:I141)</f>
        <v>748.1</v>
      </c>
      <c r="J137" s="47">
        <f>SUM(J138:J141)</f>
        <v>748.1</v>
      </c>
      <c r="K137" s="47">
        <f t="shared" si="46"/>
        <v>748.1</v>
      </c>
      <c r="L137" s="47">
        <f t="shared" si="46"/>
        <v>748.1</v>
      </c>
      <c r="M137" s="47">
        <f t="shared" si="46"/>
        <v>748.1</v>
      </c>
      <c r="N137" s="47" t="s">
        <v>98</v>
      </c>
      <c r="O137" s="2"/>
    </row>
    <row r="138" spans="1:26" s="3" customFormat="1" ht="22.5" customHeight="1">
      <c r="A138" s="10"/>
      <c r="B138" s="47" t="s">
        <v>5</v>
      </c>
      <c r="C138" s="47"/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/>
      <c r="O138" s="2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s="3" customFormat="1" ht="21" customHeight="1">
      <c r="A139" s="10"/>
      <c r="B139" s="47" t="s">
        <v>6</v>
      </c>
      <c r="C139" s="47"/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/>
      <c r="O139" s="2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s="3" customFormat="1" ht="23.25" customHeight="1">
      <c r="A140" s="10"/>
      <c r="B140" s="47" t="s">
        <v>7</v>
      </c>
      <c r="C140" s="47"/>
      <c r="D140" s="47">
        <f>SUM(F140:M140)</f>
        <v>5956.033200000001</v>
      </c>
      <c r="E140" s="47">
        <v>719.33</v>
      </c>
      <c r="F140" s="47">
        <v>719.33</v>
      </c>
      <c r="G140" s="47">
        <f>F140+(F140*4%)</f>
        <v>748.1032</v>
      </c>
      <c r="H140" s="47">
        <v>748.1</v>
      </c>
      <c r="I140" s="47">
        <v>748.1</v>
      </c>
      <c r="J140" s="47">
        <v>748.1</v>
      </c>
      <c r="K140" s="47">
        <v>748.1</v>
      </c>
      <c r="L140" s="47">
        <v>748.1</v>
      </c>
      <c r="M140" s="47">
        <v>748.1</v>
      </c>
      <c r="N140" s="47"/>
      <c r="O140" s="2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15" ht="30.75" customHeight="1">
      <c r="A141" s="23"/>
      <c r="B141" s="47" t="s">
        <v>8</v>
      </c>
      <c r="C141" s="47"/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/>
      <c r="O141" s="2"/>
    </row>
    <row r="142" spans="1:15" ht="75.75" customHeight="1">
      <c r="A142" s="23" t="s">
        <v>30</v>
      </c>
      <c r="B142" s="47" t="s">
        <v>38</v>
      </c>
      <c r="C142" s="52" t="s">
        <v>39</v>
      </c>
      <c r="D142" s="47">
        <f>SUM(F142:M142)</f>
        <v>1623.6781999999998</v>
      </c>
      <c r="E142" s="47">
        <f>SUM(E143:E146)</f>
        <v>202.96</v>
      </c>
      <c r="F142" s="47">
        <f>SUM(F143:F146)</f>
        <v>202.96</v>
      </c>
      <c r="G142" s="47">
        <f>SUM(G143:G146)</f>
        <v>202.96</v>
      </c>
      <c r="H142" s="47">
        <f aca="true" t="shared" si="47" ref="H142:M142">SUM(H143:H146)</f>
        <v>202.96</v>
      </c>
      <c r="I142" s="47">
        <f t="shared" si="47"/>
        <v>202.96</v>
      </c>
      <c r="J142" s="47">
        <f t="shared" si="47"/>
        <v>202.96</v>
      </c>
      <c r="K142" s="47">
        <f t="shared" si="47"/>
        <v>202.959</v>
      </c>
      <c r="L142" s="47">
        <f t="shared" si="47"/>
        <v>202.9596</v>
      </c>
      <c r="M142" s="47">
        <f t="shared" si="47"/>
        <v>202.9596</v>
      </c>
      <c r="N142" s="47" t="s">
        <v>97</v>
      </c>
      <c r="O142" s="2"/>
    </row>
    <row r="143" spans="1:15" ht="25.5" customHeight="1">
      <c r="A143" s="10"/>
      <c r="B143" s="47" t="s">
        <v>5</v>
      </c>
      <c r="C143" s="47"/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/>
      <c r="O143" s="2"/>
    </row>
    <row r="144" spans="1:15" ht="19.5" customHeight="1">
      <c r="A144" s="10"/>
      <c r="B144" s="47" t="s">
        <v>6</v>
      </c>
      <c r="C144" s="47"/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/>
      <c r="O144" s="2"/>
    </row>
    <row r="145" spans="1:15" ht="18.75" customHeight="1">
      <c r="A145" s="10"/>
      <c r="B145" s="47" t="s">
        <v>7</v>
      </c>
      <c r="C145" s="47"/>
      <c r="D145" s="47">
        <f>SUM(F145:M145)</f>
        <v>1623.6781999999998</v>
      </c>
      <c r="E145" s="47">
        <v>202.96</v>
      </c>
      <c r="F145" s="47">
        <v>202.96</v>
      </c>
      <c r="G145" s="47">
        <v>202.96</v>
      </c>
      <c r="H145" s="47">
        <v>202.96</v>
      </c>
      <c r="I145" s="47">
        <v>202.96</v>
      </c>
      <c r="J145" s="47">
        <v>202.96</v>
      </c>
      <c r="K145" s="47">
        <v>202.959</v>
      </c>
      <c r="L145" s="47">
        <v>202.9596</v>
      </c>
      <c r="M145" s="47">
        <v>202.9596</v>
      </c>
      <c r="N145" s="47"/>
      <c r="O145" s="2"/>
    </row>
    <row r="146" spans="1:15" ht="27.75" customHeight="1">
      <c r="A146" s="10"/>
      <c r="B146" s="47" t="s">
        <v>35</v>
      </c>
      <c r="C146" s="47"/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/>
      <c r="O146" s="2"/>
    </row>
    <row r="147" spans="1:15" ht="19.5" customHeight="1">
      <c r="A147" s="10"/>
      <c r="B147" s="47" t="s">
        <v>96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"/>
    </row>
    <row r="148" spans="1:15" ht="79.5" customHeight="1">
      <c r="A148" s="10" t="s">
        <v>31</v>
      </c>
      <c r="B148" s="47" t="s">
        <v>80</v>
      </c>
      <c r="C148" s="47" t="s">
        <v>54</v>
      </c>
      <c r="D148" s="47">
        <f>SUM(F148:M148)</f>
        <v>734.2068000000002</v>
      </c>
      <c r="E148" s="47">
        <f aca="true" t="shared" si="48" ref="E148:M148">SUM(E149:E152)</f>
        <v>88.67</v>
      </c>
      <c r="F148" s="47">
        <f t="shared" si="48"/>
        <v>88.67</v>
      </c>
      <c r="G148" s="47">
        <f t="shared" si="48"/>
        <v>92.2168</v>
      </c>
      <c r="H148" s="47">
        <f t="shared" si="48"/>
        <v>92.22</v>
      </c>
      <c r="I148" s="47">
        <f>SUM(I149:I152)</f>
        <v>92.22</v>
      </c>
      <c r="J148" s="47">
        <f t="shared" si="48"/>
        <v>92.22</v>
      </c>
      <c r="K148" s="47">
        <f t="shared" si="48"/>
        <v>92.22</v>
      </c>
      <c r="L148" s="47">
        <f t="shared" si="48"/>
        <v>92.22</v>
      </c>
      <c r="M148" s="47">
        <f t="shared" si="48"/>
        <v>92.22</v>
      </c>
      <c r="N148" s="47" t="s">
        <v>99</v>
      </c>
      <c r="O148" s="2"/>
    </row>
    <row r="149" spans="1:15" ht="30" customHeight="1">
      <c r="A149" s="10"/>
      <c r="B149" s="47" t="s">
        <v>5</v>
      </c>
      <c r="C149" s="47"/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/>
      <c r="O149" s="2"/>
    </row>
    <row r="150" spans="1:15" ht="18" customHeight="1">
      <c r="A150" s="10"/>
      <c r="B150" s="47" t="s">
        <v>6</v>
      </c>
      <c r="C150" s="47"/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/>
      <c r="O150" s="2"/>
    </row>
    <row r="151" spans="1:15" ht="22.5" customHeight="1">
      <c r="A151" s="10"/>
      <c r="B151" s="15" t="s">
        <v>7</v>
      </c>
      <c r="C151" s="13"/>
      <c r="D151" s="47">
        <f>SUM(F151:M151)</f>
        <v>734.2068000000002</v>
      </c>
      <c r="E151" s="47">
        <v>88.67</v>
      </c>
      <c r="F151" s="47">
        <v>88.67</v>
      </c>
      <c r="G151" s="47">
        <f>F151+(F151*4%)</f>
        <v>92.2168</v>
      </c>
      <c r="H151" s="47">
        <v>92.22</v>
      </c>
      <c r="I151" s="47">
        <v>92.22</v>
      </c>
      <c r="J151" s="47">
        <v>92.22</v>
      </c>
      <c r="K151" s="47">
        <v>92.22</v>
      </c>
      <c r="L151" s="47">
        <v>92.22</v>
      </c>
      <c r="M151" s="47">
        <v>92.22</v>
      </c>
      <c r="N151" s="13"/>
      <c r="O151" s="2"/>
    </row>
    <row r="152" spans="1:15" ht="23.25" customHeight="1">
      <c r="A152" s="10"/>
      <c r="B152" s="15" t="s">
        <v>35</v>
      </c>
      <c r="C152" s="13"/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13"/>
      <c r="O152" s="2"/>
    </row>
    <row r="153" spans="1:15" ht="90" customHeight="1">
      <c r="A153" s="34" t="s">
        <v>43</v>
      </c>
      <c r="B153" s="35" t="s">
        <v>100</v>
      </c>
      <c r="C153" s="36"/>
      <c r="D153" s="46">
        <f>SUM(F153:M153)</f>
        <v>1634.7999219199996</v>
      </c>
      <c r="E153" s="46">
        <f aca="true" t="shared" si="49" ref="E153:M153">SUM(E158+E163+E168)</f>
        <v>521.12</v>
      </c>
      <c r="F153" s="46">
        <f t="shared" si="49"/>
        <v>188.89</v>
      </c>
      <c r="G153" s="46">
        <f t="shared" si="49"/>
        <v>196.44119999999998</v>
      </c>
      <c r="H153" s="46">
        <f t="shared" si="49"/>
        <v>202.765648</v>
      </c>
      <c r="I153" s="46">
        <f t="shared" si="49"/>
        <v>209.34307392</v>
      </c>
      <c r="J153" s="46">
        <f t="shared" si="49"/>
        <v>209.33999999999997</v>
      </c>
      <c r="K153" s="46">
        <f t="shared" si="49"/>
        <v>209.33999999999997</v>
      </c>
      <c r="L153" s="46">
        <f t="shared" si="49"/>
        <v>209.33999999999997</v>
      </c>
      <c r="M153" s="46">
        <f t="shared" si="49"/>
        <v>209.33999999999997</v>
      </c>
      <c r="N153" s="50"/>
      <c r="O153" s="2"/>
    </row>
    <row r="154" spans="1:15" ht="27" customHeight="1">
      <c r="A154" s="10"/>
      <c r="B154" s="13" t="s">
        <v>5</v>
      </c>
      <c r="C154" s="12"/>
      <c r="D154" s="47">
        <f aca="true" t="shared" si="50" ref="D154:K157">SUM(D159+D164+D169)</f>
        <v>0</v>
      </c>
      <c r="E154" s="47">
        <f t="shared" si="50"/>
        <v>0</v>
      </c>
      <c r="F154" s="47">
        <f t="shared" si="50"/>
        <v>0</v>
      </c>
      <c r="G154" s="47">
        <f t="shared" si="50"/>
        <v>0</v>
      </c>
      <c r="H154" s="47">
        <f t="shared" si="50"/>
        <v>0</v>
      </c>
      <c r="I154" s="47">
        <f t="shared" si="50"/>
        <v>0</v>
      </c>
      <c r="J154" s="47">
        <f aca="true" t="shared" si="51" ref="J154:M157">SUM(J159+J164+J169)</f>
        <v>0</v>
      </c>
      <c r="K154" s="47">
        <f t="shared" si="51"/>
        <v>0</v>
      </c>
      <c r="L154" s="47">
        <f t="shared" si="51"/>
        <v>0</v>
      </c>
      <c r="M154" s="47">
        <f t="shared" si="51"/>
        <v>0</v>
      </c>
      <c r="N154" s="13"/>
      <c r="O154" s="2"/>
    </row>
    <row r="155" spans="1:15" ht="18.75" customHeight="1">
      <c r="A155" s="10"/>
      <c r="B155" s="13" t="s">
        <v>6</v>
      </c>
      <c r="C155" s="12"/>
      <c r="D155" s="47">
        <f t="shared" si="50"/>
        <v>0</v>
      </c>
      <c r="E155" s="47">
        <f t="shared" si="50"/>
        <v>0</v>
      </c>
      <c r="F155" s="47">
        <f t="shared" si="50"/>
        <v>0</v>
      </c>
      <c r="G155" s="47">
        <f t="shared" si="50"/>
        <v>0</v>
      </c>
      <c r="H155" s="47">
        <f t="shared" si="50"/>
        <v>0</v>
      </c>
      <c r="I155" s="47">
        <f t="shared" si="50"/>
        <v>0</v>
      </c>
      <c r="J155" s="47">
        <f t="shared" si="51"/>
        <v>0</v>
      </c>
      <c r="K155" s="47">
        <f t="shared" si="51"/>
        <v>0</v>
      </c>
      <c r="L155" s="47">
        <f t="shared" si="51"/>
        <v>0</v>
      </c>
      <c r="M155" s="47">
        <f t="shared" si="51"/>
        <v>0</v>
      </c>
      <c r="N155" s="13"/>
      <c r="O155" s="2"/>
    </row>
    <row r="156" spans="1:15" ht="18.75" customHeight="1">
      <c r="A156" s="10"/>
      <c r="B156" s="13" t="s">
        <v>7</v>
      </c>
      <c r="C156" s="12"/>
      <c r="D156" s="47">
        <f>SUM(F156:M156)</f>
        <v>1620.9242739199997</v>
      </c>
      <c r="E156" s="47">
        <f t="shared" si="50"/>
        <v>521.12</v>
      </c>
      <c r="F156" s="47">
        <f t="shared" si="50"/>
        <v>188.89</v>
      </c>
      <c r="G156" s="47">
        <f t="shared" si="50"/>
        <v>196.44119999999998</v>
      </c>
      <c r="H156" s="47">
        <v>188.89</v>
      </c>
      <c r="I156" s="47">
        <f t="shared" si="50"/>
        <v>209.34307392</v>
      </c>
      <c r="J156" s="47">
        <f t="shared" si="50"/>
        <v>209.33999999999997</v>
      </c>
      <c r="K156" s="47">
        <f t="shared" si="50"/>
        <v>209.33999999999997</v>
      </c>
      <c r="L156" s="47">
        <f>SUM(L161,L166,L171)</f>
        <v>209.33999999999997</v>
      </c>
      <c r="M156" s="47">
        <f>SUM(M161,M166,M171)</f>
        <v>209.33999999999997</v>
      </c>
      <c r="N156" s="13"/>
      <c r="O156" s="2"/>
    </row>
    <row r="157" spans="1:15" ht="36" customHeight="1">
      <c r="A157" s="10"/>
      <c r="B157" s="13" t="s">
        <v>8</v>
      </c>
      <c r="C157" s="12"/>
      <c r="D157" s="47">
        <f t="shared" si="50"/>
        <v>0</v>
      </c>
      <c r="E157" s="47">
        <f t="shared" si="50"/>
        <v>0</v>
      </c>
      <c r="F157" s="47">
        <f t="shared" si="50"/>
        <v>0</v>
      </c>
      <c r="G157" s="47">
        <f t="shared" si="50"/>
        <v>0</v>
      </c>
      <c r="H157" s="47">
        <f t="shared" si="50"/>
        <v>0</v>
      </c>
      <c r="I157" s="47">
        <f t="shared" si="50"/>
        <v>0</v>
      </c>
      <c r="J157" s="47">
        <f t="shared" si="51"/>
        <v>0</v>
      </c>
      <c r="K157" s="47">
        <f t="shared" si="51"/>
        <v>0</v>
      </c>
      <c r="L157" s="47">
        <f t="shared" si="51"/>
        <v>0</v>
      </c>
      <c r="M157" s="47">
        <f t="shared" si="51"/>
        <v>0</v>
      </c>
      <c r="N157" s="13"/>
      <c r="O157" s="2"/>
    </row>
    <row r="158" spans="1:15" ht="44.25" customHeight="1">
      <c r="A158" s="10" t="s">
        <v>44</v>
      </c>
      <c r="B158" s="11" t="s">
        <v>11</v>
      </c>
      <c r="C158" s="12"/>
      <c r="D158" s="47">
        <f aca="true" t="shared" si="52" ref="D158:I158">SUM(D159+D160+D161+D162)</f>
        <v>0</v>
      </c>
      <c r="E158" s="47">
        <f t="shared" si="52"/>
        <v>0</v>
      </c>
      <c r="F158" s="47">
        <f t="shared" si="52"/>
        <v>0</v>
      </c>
      <c r="G158" s="47">
        <f t="shared" si="52"/>
        <v>0</v>
      </c>
      <c r="H158" s="47">
        <f t="shared" si="52"/>
        <v>0</v>
      </c>
      <c r="I158" s="47">
        <f t="shared" si="52"/>
        <v>0</v>
      </c>
      <c r="J158" s="47">
        <f>SUM(J159+J160+J161+J162)</f>
        <v>0</v>
      </c>
      <c r="K158" s="47">
        <f>SUM(K159+K160+K161+K162)</f>
        <v>0</v>
      </c>
      <c r="L158" s="47">
        <f>SUM(L159+L160+L161+L162)</f>
        <v>0</v>
      </c>
      <c r="M158" s="47">
        <f>SUM(M159+M160+M161+M162)</f>
        <v>0</v>
      </c>
      <c r="N158" s="13"/>
      <c r="O158" s="2"/>
    </row>
    <row r="159" spans="1:15" ht="19.5" customHeight="1">
      <c r="A159" s="10"/>
      <c r="B159" s="13" t="s">
        <v>5</v>
      </c>
      <c r="C159" s="12"/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13"/>
      <c r="O159" s="2"/>
    </row>
    <row r="160" spans="1:15" ht="18" customHeight="1">
      <c r="A160" s="10"/>
      <c r="B160" s="13" t="s">
        <v>6</v>
      </c>
      <c r="C160" s="12"/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13"/>
      <c r="O160" s="2"/>
    </row>
    <row r="161" spans="1:15" ht="18.75" customHeight="1">
      <c r="A161" s="10"/>
      <c r="B161" s="13" t="s">
        <v>7</v>
      </c>
      <c r="C161" s="12"/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13"/>
      <c r="O161" s="2"/>
    </row>
    <row r="162" spans="1:15" ht="30" customHeight="1">
      <c r="A162" s="10"/>
      <c r="B162" s="13" t="s">
        <v>8</v>
      </c>
      <c r="C162" s="12"/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11"/>
      <c r="O162" s="2"/>
    </row>
    <row r="163" spans="1:15" ht="66" customHeight="1">
      <c r="A163" s="10" t="s">
        <v>45</v>
      </c>
      <c r="B163" s="11" t="s">
        <v>12</v>
      </c>
      <c r="C163" s="12"/>
      <c r="D163" s="47">
        <f aca="true" t="shared" si="53" ref="D163:I163">SUM(D164+D165+D166+D167)</f>
        <v>0</v>
      </c>
      <c r="E163" s="47">
        <f t="shared" si="53"/>
        <v>0</v>
      </c>
      <c r="F163" s="47">
        <f t="shared" si="53"/>
        <v>0</v>
      </c>
      <c r="G163" s="47">
        <f t="shared" si="53"/>
        <v>0</v>
      </c>
      <c r="H163" s="47">
        <f t="shared" si="53"/>
        <v>0</v>
      </c>
      <c r="I163" s="47">
        <f t="shared" si="53"/>
        <v>0</v>
      </c>
      <c r="J163" s="47">
        <f>SUM(J164+J165+J166+J167)</f>
        <v>0</v>
      </c>
      <c r="K163" s="47">
        <f>SUM(K164+K165+K166+K167)</f>
        <v>0</v>
      </c>
      <c r="L163" s="47">
        <f>SUM(L164+L165+L166+L167)</f>
        <v>0</v>
      </c>
      <c r="M163" s="47">
        <f>SUM(M164+M165+M166+M167)</f>
        <v>0</v>
      </c>
      <c r="N163" s="13"/>
      <c r="O163" s="2"/>
    </row>
    <row r="164" spans="1:15" ht="23.25" customHeight="1">
      <c r="A164" s="10"/>
      <c r="B164" s="13" t="s">
        <v>5</v>
      </c>
      <c r="C164" s="12"/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13"/>
      <c r="O164" s="2"/>
    </row>
    <row r="165" spans="1:15" ht="18.75" customHeight="1">
      <c r="A165" s="10"/>
      <c r="B165" s="13" t="s">
        <v>6</v>
      </c>
      <c r="C165" s="12"/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13"/>
      <c r="O165" s="2"/>
    </row>
    <row r="166" spans="1:15" ht="18" customHeight="1">
      <c r="A166" s="10"/>
      <c r="B166" s="13" t="s">
        <v>7</v>
      </c>
      <c r="C166" s="12"/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13"/>
      <c r="O166" s="2"/>
    </row>
    <row r="167" spans="1:15" ht="33.75" customHeight="1">
      <c r="A167" s="10"/>
      <c r="B167" s="13" t="s">
        <v>8</v>
      </c>
      <c r="C167" s="12"/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13"/>
      <c r="O167" s="2"/>
    </row>
    <row r="168" spans="1:15" ht="45" customHeight="1">
      <c r="A168" s="10" t="s">
        <v>46</v>
      </c>
      <c r="B168" s="11" t="s">
        <v>58</v>
      </c>
      <c r="C168" s="12"/>
      <c r="D168" s="47">
        <f>SUM(F168:M168)</f>
        <v>1634.7999219199996</v>
      </c>
      <c r="E168" s="47">
        <f aca="true" t="shared" si="54" ref="E168:K168">SUM(E175+E180+E186)</f>
        <v>521.12</v>
      </c>
      <c r="F168" s="47">
        <f t="shared" si="54"/>
        <v>188.89</v>
      </c>
      <c r="G168" s="47">
        <f t="shared" si="54"/>
        <v>196.44119999999998</v>
      </c>
      <c r="H168" s="47">
        <f t="shared" si="54"/>
        <v>202.765648</v>
      </c>
      <c r="I168" s="47">
        <f t="shared" si="54"/>
        <v>209.34307392</v>
      </c>
      <c r="J168" s="47">
        <f t="shared" si="54"/>
        <v>209.33999999999997</v>
      </c>
      <c r="K168" s="47">
        <f t="shared" si="54"/>
        <v>209.33999999999997</v>
      </c>
      <c r="L168" s="47">
        <f aca="true" t="shared" si="55" ref="J168:M172">SUM(L175+L180+L186)</f>
        <v>209.33999999999997</v>
      </c>
      <c r="M168" s="47">
        <f t="shared" si="55"/>
        <v>209.33999999999997</v>
      </c>
      <c r="N168" s="13"/>
      <c r="O168" s="2"/>
    </row>
    <row r="169" spans="1:15" ht="23.25" customHeight="1">
      <c r="A169" s="10"/>
      <c r="B169" s="13" t="s">
        <v>5</v>
      </c>
      <c r="C169" s="12"/>
      <c r="D169" s="47">
        <f aca="true" t="shared" si="56" ref="D169:I172">SUM(D176+D181+D187)</f>
        <v>0</v>
      </c>
      <c r="E169" s="47">
        <f t="shared" si="56"/>
        <v>0</v>
      </c>
      <c r="F169" s="47">
        <f t="shared" si="56"/>
        <v>0</v>
      </c>
      <c r="G169" s="47">
        <f t="shared" si="56"/>
        <v>0</v>
      </c>
      <c r="H169" s="47">
        <f t="shared" si="56"/>
        <v>0</v>
      </c>
      <c r="I169" s="47">
        <f t="shared" si="56"/>
        <v>0</v>
      </c>
      <c r="J169" s="47">
        <f t="shared" si="55"/>
        <v>0</v>
      </c>
      <c r="K169" s="47">
        <f t="shared" si="55"/>
        <v>0</v>
      </c>
      <c r="L169" s="47">
        <f t="shared" si="55"/>
        <v>0</v>
      </c>
      <c r="M169" s="47">
        <f t="shared" si="55"/>
        <v>0</v>
      </c>
      <c r="N169" s="13"/>
      <c r="O169" s="2"/>
    </row>
    <row r="170" spans="1:15" ht="18.75" customHeight="1">
      <c r="A170" s="10"/>
      <c r="B170" s="13" t="s">
        <v>6</v>
      </c>
      <c r="C170" s="12"/>
      <c r="D170" s="47">
        <f t="shared" si="56"/>
        <v>0</v>
      </c>
      <c r="E170" s="47">
        <f t="shared" si="56"/>
        <v>0</v>
      </c>
      <c r="F170" s="47">
        <f t="shared" si="56"/>
        <v>0</v>
      </c>
      <c r="G170" s="47">
        <f t="shared" si="56"/>
        <v>0</v>
      </c>
      <c r="H170" s="47">
        <f t="shared" si="56"/>
        <v>0</v>
      </c>
      <c r="I170" s="47">
        <f t="shared" si="56"/>
        <v>0</v>
      </c>
      <c r="J170" s="47">
        <f t="shared" si="55"/>
        <v>0</v>
      </c>
      <c r="K170" s="47">
        <f t="shared" si="55"/>
        <v>0</v>
      </c>
      <c r="L170" s="47">
        <f t="shared" si="55"/>
        <v>0</v>
      </c>
      <c r="M170" s="47">
        <f t="shared" si="55"/>
        <v>0</v>
      </c>
      <c r="N170" s="13"/>
      <c r="O170" s="2"/>
    </row>
    <row r="171" spans="1:15" ht="20.25" customHeight="1">
      <c r="A171" s="10"/>
      <c r="B171" s="13" t="s">
        <v>7</v>
      </c>
      <c r="C171" s="12"/>
      <c r="D171" s="47">
        <f>SUM(F171:M171)</f>
        <v>1634.7999219199996</v>
      </c>
      <c r="E171" s="47">
        <f>SUM(E178+E183+E189)</f>
        <v>521.12</v>
      </c>
      <c r="F171" s="47">
        <f t="shared" si="56"/>
        <v>188.89</v>
      </c>
      <c r="G171" s="47">
        <f t="shared" si="56"/>
        <v>196.44119999999998</v>
      </c>
      <c r="H171" s="47">
        <f t="shared" si="56"/>
        <v>202.765648</v>
      </c>
      <c r="I171" s="47">
        <f t="shared" si="56"/>
        <v>209.34307392</v>
      </c>
      <c r="J171" s="47">
        <f>SUM(J178,J183,J189)</f>
        <v>209.33999999999997</v>
      </c>
      <c r="K171" s="47">
        <f>SUM(K178,K183,K189)</f>
        <v>209.33999999999997</v>
      </c>
      <c r="L171" s="47">
        <f>SUM(L178,L183,L189)</f>
        <v>209.33999999999997</v>
      </c>
      <c r="M171" s="47">
        <f>SUM(M178,M183,M189)</f>
        <v>209.33999999999997</v>
      </c>
      <c r="N171" s="13"/>
      <c r="O171" s="2"/>
    </row>
    <row r="172" spans="1:15" ht="45.75" customHeight="1">
      <c r="A172" s="10"/>
      <c r="B172" s="13" t="s">
        <v>8</v>
      </c>
      <c r="C172" s="12"/>
      <c r="D172" s="47">
        <f t="shared" si="56"/>
        <v>0</v>
      </c>
      <c r="E172" s="47">
        <f t="shared" si="56"/>
        <v>0</v>
      </c>
      <c r="F172" s="47">
        <f t="shared" si="56"/>
        <v>0</v>
      </c>
      <c r="G172" s="47">
        <f t="shared" si="56"/>
        <v>0</v>
      </c>
      <c r="H172" s="47">
        <f t="shared" si="56"/>
        <v>0</v>
      </c>
      <c r="I172" s="47">
        <f t="shared" si="56"/>
        <v>0</v>
      </c>
      <c r="J172" s="47">
        <f t="shared" si="55"/>
        <v>0</v>
      </c>
      <c r="K172" s="47">
        <f t="shared" si="55"/>
        <v>0</v>
      </c>
      <c r="L172" s="47">
        <f t="shared" si="55"/>
        <v>0</v>
      </c>
      <c r="M172" s="47">
        <f t="shared" si="55"/>
        <v>0</v>
      </c>
      <c r="N172" s="13"/>
      <c r="O172" s="2"/>
    </row>
    <row r="173" spans="1:15" ht="18.75" customHeight="1">
      <c r="A173" s="10"/>
      <c r="B173" s="62" t="s">
        <v>101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4"/>
      <c r="O173" s="2"/>
    </row>
    <row r="174" spans="1:15" ht="36.75" customHeight="1">
      <c r="A174" s="10"/>
      <c r="B174" s="62" t="s">
        <v>102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4"/>
      <c r="O174" s="2"/>
    </row>
    <row r="175" spans="1:15" ht="145.5" customHeight="1">
      <c r="A175" s="10" t="s">
        <v>47</v>
      </c>
      <c r="B175" s="14" t="s">
        <v>64</v>
      </c>
      <c r="C175" s="13" t="s">
        <v>113</v>
      </c>
      <c r="D175" s="47">
        <f aca="true" t="shared" si="57" ref="D175:M175">SUM(D176+D177+D178+D179)</f>
        <v>1329.62992192</v>
      </c>
      <c r="E175" s="47">
        <f t="shared" si="57"/>
        <v>484.26</v>
      </c>
      <c r="F175" s="47">
        <f t="shared" si="57"/>
        <v>152.03</v>
      </c>
      <c r="G175" s="47">
        <f t="shared" si="57"/>
        <v>158.1112</v>
      </c>
      <c r="H175" s="47">
        <f t="shared" si="57"/>
        <v>164.435648</v>
      </c>
      <c r="I175" s="47">
        <f t="shared" si="57"/>
        <v>171.01307391999998</v>
      </c>
      <c r="J175" s="47">
        <f t="shared" si="57"/>
        <v>171.01</v>
      </c>
      <c r="K175" s="47">
        <f t="shared" si="57"/>
        <v>171.01</v>
      </c>
      <c r="L175" s="47">
        <f t="shared" si="57"/>
        <v>171.01</v>
      </c>
      <c r="M175" s="47">
        <f t="shared" si="57"/>
        <v>171.01</v>
      </c>
      <c r="N175" s="13" t="s">
        <v>103</v>
      </c>
      <c r="O175" s="2"/>
    </row>
    <row r="176" spans="1:15" ht="20.25" customHeight="1">
      <c r="A176" s="10"/>
      <c r="B176" s="13" t="s">
        <v>5</v>
      </c>
      <c r="C176" s="12"/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13"/>
      <c r="O176" s="2"/>
    </row>
    <row r="177" spans="1:15" ht="18.75" customHeight="1">
      <c r="A177" s="10"/>
      <c r="B177" s="13" t="s">
        <v>6</v>
      </c>
      <c r="C177" s="12"/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13"/>
      <c r="O177" s="2"/>
    </row>
    <row r="178" spans="1:15" ht="18.75" customHeight="1">
      <c r="A178" s="10"/>
      <c r="B178" s="13" t="s">
        <v>7</v>
      </c>
      <c r="C178" s="12"/>
      <c r="D178" s="47">
        <f>SUM(F178:M178)</f>
        <v>1329.62992192</v>
      </c>
      <c r="E178" s="47">
        <v>484.26</v>
      </c>
      <c r="F178" s="47">
        <v>152.03</v>
      </c>
      <c r="G178" s="47">
        <f>F178+(F178*4%)</f>
        <v>158.1112</v>
      </c>
      <c r="H178" s="47">
        <f>G178+(G178*4%)</f>
        <v>164.435648</v>
      </c>
      <c r="I178" s="47">
        <f>H178+(H178*4%)</f>
        <v>171.01307391999998</v>
      </c>
      <c r="J178" s="47">
        <v>171.01</v>
      </c>
      <c r="K178" s="47">
        <v>171.01</v>
      </c>
      <c r="L178" s="47">
        <v>171.01</v>
      </c>
      <c r="M178" s="47">
        <v>171.01</v>
      </c>
      <c r="N178" s="13"/>
      <c r="O178" s="2"/>
    </row>
    <row r="179" spans="1:15" ht="27.75" customHeight="1">
      <c r="A179" s="10"/>
      <c r="B179" s="13" t="s">
        <v>8</v>
      </c>
      <c r="C179" s="12"/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13"/>
      <c r="O179" s="2"/>
    </row>
    <row r="180" spans="1:15" ht="65.25" customHeight="1">
      <c r="A180" s="10" t="s">
        <v>48</v>
      </c>
      <c r="B180" s="14" t="s">
        <v>65</v>
      </c>
      <c r="C180" s="13" t="s">
        <v>88</v>
      </c>
      <c r="D180" s="47">
        <f aca="true" t="shared" si="58" ref="D180:I180">SUM(D181+D182+D183+D184)</f>
        <v>0</v>
      </c>
      <c r="E180" s="47">
        <f t="shared" si="58"/>
        <v>0</v>
      </c>
      <c r="F180" s="47">
        <f t="shared" si="58"/>
        <v>0</v>
      </c>
      <c r="G180" s="47">
        <f t="shared" si="58"/>
        <v>0</v>
      </c>
      <c r="H180" s="47">
        <f t="shared" si="58"/>
        <v>0</v>
      </c>
      <c r="I180" s="47">
        <f t="shared" si="58"/>
        <v>0</v>
      </c>
      <c r="J180" s="47">
        <f>SUM(J181+J182+J183+J184)</f>
        <v>0</v>
      </c>
      <c r="K180" s="47">
        <f>SUM(K181+K182+K183+K184)</f>
        <v>0</v>
      </c>
      <c r="L180" s="47">
        <f>SUM(L181+L182+L183+L184)</f>
        <v>0</v>
      </c>
      <c r="M180" s="47">
        <f>SUM(M181+M182+M183+M184)</f>
        <v>0</v>
      </c>
      <c r="N180" s="13" t="s">
        <v>104</v>
      </c>
      <c r="O180" s="2"/>
    </row>
    <row r="181" spans="1:15" ht="21.75" customHeight="1">
      <c r="A181" s="10"/>
      <c r="B181" s="13" t="s">
        <v>5</v>
      </c>
      <c r="C181" s="12"/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13"/>
      <c r="O181" s="2"/>
    </row>
    <row r="182" spans="1:15" ht="21.75" customHeight="1">
      <c r="A182" s="10"/>
      <c r="B182" s="13" t="s">
        <v>6</v>
      </c>
      <c r="C182" s="12"/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13"/>
      <c r="O182" s="2"/>
    </row>
    <row r="183" spans="1:15" ht="18.75" customHeight="1">
      <c r="A183" s="10"/>
      <c r="B183" s="13" t="s">
        <v>7</v>
      </c>
      <c r="C183" s="12"/>
      <c r="D183" s="47">
        <f>E183+F183+G183+H183+I183</f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13"/>
      <c r="O183" s="2"/>
    </row>
    <row r="184" spans="1:15" ht="32.25" customHeight="1">
      <c r="A184" s="10"/>
      <c r="B184" s="13" t="s">
        <v>8</v>
      </c>
      <c r="C184" s="12"/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13"/>
      <c r="O184" s="2"/>
    </row>
    <row r="185" spans="1:15" ht="48.75" customHeight="1">
      <c r="A185" s="10"/>
      <c r="B185" s="62" t="s">
        <v>106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4"/>
      <c r="O185" s="2"/>
    </row>
    <row r="186" spans="1:15" ht="72.75" customHeight="1">
      <c r="A186" s="10" t="s">
        <v>49</v>
      </c>
      <c r="B186" s="14" t="s">
        <v>66</v>
      </c>
      <c r="C186" s="13" t="s">
        <v>72</v>
      </c>
      <c r="D186" s="47">
        <f>SUM(F186:M186)</f>
        <v>305.16999999999996</v>
      </c>
      <c r="E186" s="47">
        <f aca="true" t="shared" si="59" ref="E186:M186">SUM(E187+E188+E189+E190)</f>
        <v>36.86</v>
      </c>
      <c r="F186" s="47">
        <f t="shared" si="59"/>
        <v>36.86</v>
      </c>
      <c r="G186" s="47">
        <f t="shared" si="59"/>
        <v>38.33</v>
      </c>
      <c r="H186" s="47">
        <f t="shared" si="59"/>
        <v>38.33</v>
      </c>
      <c r="I186" s="47">
        <f t="shared" si="59"/>
        <v>38.33</v>
      </c>
      <c r="J186" s="47">
        <f t="shared" si="59"/>
        <v>38.33</v>
      </c>
      <c r="K186" s="47">
        <f t="shared" si="59"/>
        <v>38.33</v>
      </c>
      <c r="L186" s="47">
        <f t="shared" si="59"/>
        <v>38.33</v>
      </c>
      <c r="M186" s="47">
        <f t="shared" si="59"/>
        <v>38.33</v>
      </c>
      <c r="N186" s="13" t="s">
        <v>105</v>
      </c>
      <c r="O186" s="2"/>
    </row>
    <row r="187" spans="1:15" ht="33.75" customHeight="1">
      <c r="A187" s="10"/>
      <c r="B187" s="13" t="s">
        <v>5</v>
      </c>
      <c r="C187" s="12"/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13"/>
      <c r="O187" s="2"/>
    </row>
    <row r="188" spans="1:15" ht="18.75" customHeight="1">
      <c r="A188" s="10"/>
      <c r="B188" s="13" t="s">
        <v>6</v>
      </c>
      <c r="C188" s="12"/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13"/>
      <c r="O188" s="2"/>
    </row>
    <row r="189" spans="1:15" ht="18.75" customHeight="1">
      <c r="A189" s="10"/>
      <c r="B189" s="13" t="s">
        <v>7</v>
      </c>
      <c r="C189" s="12"/>
      <c r="D189" s="47">
        <f>SUM(F189:M189)</f>
        <v>305.16999999999996</v>
      </c>
      <c r="E189" s="47">
        <v>36.86</v>
      </c>
      <c r="F189" s="47">
        <v>36.86</v>
      </c>
      <c r="G189" s="47">
        <v>38.33</v>
      </c>
      <c r="H189" s="47">
        <v>38.33</v>
      </c>
      <c r="I189" s="47">
        <v>38.33</v>
      </c>
      <c r="J189" s="47">
        <v>38.33</v>
      </c>
      <c r="K189" s="47">
        <v>38.33</v>
      </c>
      <c r="L189" s="47">
        <v>38.33</v>
      </c>
      <c r="M189" s="47">
        <v>38.33</v>
      </c>
      <c r="N189" s="13"/>
      <c r="O189" s="2"/>
    </row>
    <row r="190" spans="1:15" ht="27.75" customHeight="1">
      <c r="A190" s="10"/>
      <c r="B190" s="13" t="s">
        <v>8</v>
      </c>
      <c r="C190" s="12"/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13"/>
      <c r="O190" s="2"/>
    </row>
    <row r="191" spans="1:15" ht="65.25" customHeight="1">
      <c r="A191" s="24"/>
      <c r="B191" s="25"/>
      <c r="C191" s="25"/>
      <c r="D191" s="26"/>
      <c r="E191" s="41"/>
      <c r="F191" s="31"/>
      <c r="G191" s="31"/>
      <c r="H191" s="31"/>
      <c r="I191" s="30"/>
      <c r="J191" s="31"/>
      <c r="K191" s="31"/>
      <c r="L191" s="31"/>
      <c r="M191" s="31"/>
      <c r="N191" s="27"/>
      <c r="O191" s="2"/>
    </row>
  </sheetData>
  <sheetProtection/>
  <mergeCells count="25">
    <mergeCell ref="B185:N185"/>
    <mergeCell ref="B135:N135"/>
    <mergeCell ref="B8:N8"/>
    <mergeCell ref="B136:N136"/>
    <mergeCell ref="C9:I9"/>
    <mergeCell ref="D10:M10"/>
    <mergeCell ref="A53:N53"/>
    <mergeCell ref="A54:N54"/>
    <mergeCell ref="A71:N71"/>
    <mergeCell ref="C10:C11"/>
    <mergeCell ref="B174:N174"/>
    <mergeCell ref="B104:N104"/>
    <mergeCell ref="B173:N173"/>
    <mergeCell ref="A60:N60"/>
    <mergeCell ref="A97:N97"/>
    <mergeCell ref="A98:N98"/>
    <mergeCell ref="F1:N1"/>
    <mergeCell ref="F3:N3"/>
    <mergeCell ref="A10:A11"/>
    <mergeCell ref="B10:B11"/>
    <mergeCell ref="F2:N2"/>
    <mergeCell ref="G4:N4"/>
    <mergeCell ref="F5:N5"/>
    <mergeCell ref="B6:N6"/>
    <mergeCell ref="B7:N7"/>
  </mergeCells>
  <printOptions/>
  <pageMargins left="0.03937007874015748" right="0.11811023622047245" top="0.6692913385826772" bottom="0.5905511811023623" header="0.31496062992125984" footer="0.31496062992125984"/>
  <pageSetup firstPageNumber="33" useFirstPageNumber="1" fitToHeight="0" fitToWidth="1" horizontalDpi="600" verticalDpi="600" orientation="landscape" paperSize="9" scale="98" r:id="rId1"/>
  <headerFooter alignWithMargins="0">
    <oddHeader>&amp;C&amp;"Liberation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2022-08-22T08:25:32Z</cp:lastPrinted>
  <dcterms:created xsi:type="dcterms:W3CDTF">2014-04-17T10:23:22Z</dcterms:created>
  <dcterms:modified xsi:type="dcterms:W3CDTF">2022-08-22T08:26:25Z</dcterms:modified>
  <cp:category/>
  <cp:version/>
  <cp:contentType/>
  <cp:contentStatus/>
</cp:coreProperties>
</file>